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respaldo\LA COMPAÑÍA\ENTREGABLES\"/>
    </mc:Choice>
  </mc:AlternateContent>
  <xr:revisionPtr revIDLastSave="0" documentId="13_ncr:1_{ED8DBF6D-BC7B-4F83-A768-81AE2AD40C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N28" i="1" s="1"/>
  <c r="O30" i="1"/>
  <c r="P30" i="1" s="1"/>
  <c r="O31" i="1"/>
  <c r="P31" i="1" s="1"/>
  <c r="O29" i="1"/>
  <c r="P29" i="1" s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<sst xmlns="http://schemas.openxmlformats.org/spreadsheetml/2006/main" count="27" uniqueCount="27">
  <si>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</si>
  <si>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</si>
  <si>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</si>
  <si>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</si>
  <si>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</si>
  <si>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</si>
  <si>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</si>
  <si>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</si>
  <si>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</si>
  <si>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</si>
  <si>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</si>
  <si>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</si>
  <si>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</si>
  <si>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</si>
  <si>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</si>
  <si>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</si>
  <si>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</si>
  <si>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</si>
  <si>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</si>
  <si>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</si>
  <si>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</si>
  <si>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</si>
  <si>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</si>
  <si>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</si>
  <si>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Arcofrut S.A</t>
  </si>
  <si>
    <t>Wilson Guzmán Villalobos</t>
  </si>
  <si>
    <t>Colegio Técnico Profesional Platanares, Pérez Zeledón.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</si>
</sst>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115258.75</c:v>
                </c:pt>
                <c:pt idx="1">
                  <c:v>71550</c:v>
                </c:pt>
                <c:pt idx="2">
                  <c:v>26865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s-ES" sz="1600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R"/>
          </a:p>
        </c:txPr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39</c:v>
                </c:pt>
                <c:pt idx="1">
                  <c:v>38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52</c:v>
                </c:pt>
                <c:pt idx="1">
                  <c:v>46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s-ES" sz="1600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s-CR"/>
          </a:p>
        </c:txPr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33</c:v>
                </c:pt>
                <c:pt idx="1">
                  <c:v>33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s-ES" sz="1800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R"/>
          </a:p>
        </c:txPr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48</c:v>
                </c:pt>
                <c:pt idx="1">
                  <c:v>46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17</c:v>
                </c:pt>
                <c:pt idx="1">
                  <c:v>21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13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650</c:v>
                </c:pt>
                <c:pt idx="1">
                  <c:v>700</c:v>
                </c:pt>
                <c:pt idx="2">
                  <c:v>850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s-ES" sz="1600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R"/>
          </a:p>
        </c:txPr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17</xdr:col>
      <xdr:colOff>209550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17</xdr:col>
      <xdr:colOff>311727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4</xdr:col>
      <xdr:colOff>195157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10</xdr:col>
      <xdr:colOff>251980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14</xdr:col>
      <xdr:colOff>589008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85" zoomScaleNormal="85" workbookViewId="0">
      <selection activeCell="E3" sqref="E3"/>
    </sheetView>
  </sheetViews>
  <sheetFormatPr baseColWidth="10" defaultColWidth="10.85546875" defaultRowHeight="15" x14ac:dyDescent="0.25"/>
  <cols>
    <col min="1" max="1" width="11.42578125" style="1" customWidth="1"/>
    <col min="2" max="2" width="21.85546875" style="1" customWidth="1"/>
    <col min="3" max="3" width="13.5703125" style="1" customWidth="1"/>
    <col min="4" max="4" width="14.5703125" style="1" customWidth="1"/>
    <col min="5" max="5" width="66.28515625" style="1" customWidth="1"/>
    <col min="6" max="6" width="9.42578125" style="1" customWidth="1"/>
    <col min="7" max="11" width="10.85546875" style="1"/>
    <col min="12" max="12" width="6.5703125" style="1" bestFit="1" customWidth="1"/>
    <col min="13" max="13" width="15.5703125" style="1" customWidth="1"/>
    <col min="14" max="14" width="28.7109375" style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ht="18.75" x14ac:dyDescent="0.25">
      <c r="A12" s="12" t="s">
        <v>0</v>
      </c>
      <c r="C12" s="17" t="s">
        <v>24</v>
      </c>
      <c r="D12" s="17"/>
      <c r="E12" s="17"/>
    </row>
    <row r="13" spans="1:11" ht="18.75" x14ac:dyDescent="0.25">
      <c r="A13" s="12" t="s">
        <v>22</v>
      </c>
      <c r="C13" s="17" t="s">
        <v>26</v>
      </c>
      <c r="D13" s="17"/>
      <c r="E13" s="17"/>
    </row>
    <row r="14" spans="1:11" ht="18.75" x14ac:dyDescent="0.25">
      <c r="A14" s="12" t="s">
        <v>23</v>
      </c>
      <c r="C14" s="17" t="s">
        <v>25</v>
      </c>
      <c r="D14" s="17"/>
      <c r="E14" s="17"/>
    </row>
    <row r="15" spans="1:11" x14ac:dyDescent="0.25">
      <c r="A15" s="2"/>
      <c r="B15" s="2"/>
    </row>
    <row r="16" spans="1:11" ht="24" thickBot="1" x14ac:dyDescent="0.4">
      <c r="G16" s="16" t="s">
        <v>1</v>
      </c>
      <c r="H16" s="16"/>
      <c r="I16" s="16"/>
      <c r="J16" s="16"/>
      <c r="K16" s="16"/>
    </row>
    <row r="17" spans="1:16" ht="21.75" thickBot="1" x14ac:dyDescent="0.4">
      <c r="A17" s="18" t="s">
        <v>2</v>
      </c>
      <c r="B17" s="19"/>
      <c r="C17" s="13">
        <v>103.75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20" t="s">
        <v>3</v>
      </c>
      <c r="D19" s="14"/>
      <c r="E19" s="14" t="s">
        <v>4</v>
      </c>
      <c r="F19" s="14"/>
      <c r="G19" s="14" t="s">
        <v>5</v>
      </c>
      <c r="H19" s="14"/>
      <c r="I19" s="14"/>
      <c r="J19" s="14"/>
      <c r="K19" s="14"/>
      <c r="L19" s="14"/>
      <c r="M19" s="15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650</v>
      </c>
      <c r="B21" s="3">
        <v>91</v>
      </c>
      <c r="C21" s="3">
        <v>39</v>
      </c>
      <c r="D21" s="9">
        <f>+B21-C21</f>
        <v>52</v>
      </c>
      <c r="E21" s="3">
        <v>33</v>
      </c>
      <c r="F21" s="9">
        <f>+B21-E21</f>
        <v>58</v>
      </c>
      <c r="G21" s="3">
        <v>1</v>
      </c>
      <c r="H21" s="3">
        <v>48</v>
      </c>
      <c r="I21" s="3">
        <v>17</v>
      </c>
      <c r="J21" s="3">
        <v>13</v>
      </c>
      <c r="K21" s="3">
        <v>10</v>
      </c>
      <c r="L21" s="3">
        <v>2</v>
      </c>
      <c r="M21" s="3"/>
      <c r="N21" s="9">
        <f t="shared" ref="N21:N30" si="0">+N22+B21</f>
        <v>211</v>
      </c>
      <c r="O21" s="10">
        <f t="shared" ref="O21:O31" si="1">+N21*A21</f>
        <v>137150</v>
      </c>
      <c r="P21" s="10">
        <f>+O21-($C$17*N21)</f>
        <v>115258.75</v>
      </c>
    </row>
    <row r="22" spans="1:16" x14ac:dyDescent="0.25">
      <c r="A22" s="4">
        <v>700</v>
      </c>
      <c r="B22" s="3">
        <v>84</v>
      </c>
      <c r="C22" s="3">
        <v>38</v>
      </c>
      <c r="D22" s="9">
        <f t="shared" ref="D22:D31" si="2">+B22-C22</f>
        <v>46</v>
      </c>
      <c r="E22" s="3">
        <v>33</v>
      </c>
      <c r="F22" s="9">
        <f t="shared" ref="F22:F31" si="3">+B22-E22</f>
        <v>51</v>
      </c>
      <c r="G22" s="3"/>
      <c r="H22" s="3">
        <v>46</v>
      </c>
      <c r="I22" s="3">
        <v>21</v>
      </c>
      <c r="J22" s="3">
        <v>10</v>
      </c>
      <c r="K22" s="3">
        <v>5</v>
      </c>
      <c r="L22" s="3">
        <v>1</v>
      </c>
      <c r="M22" s="3">
        <v>1</v>
      </c>
      <c r="N22" s="9">
        <f t="shared" si="0"/>
        <v>120</v>
      </c>
      <c r="O22" s="10">
        <f t="shared" si="1"/>
        <v>84000</v>
      </c>
      <c r="P22" s="10">
        <f t="shared" ref="P22:P31" si="4">+O22-($C$17*N22)</f>
        <v>71550</v>
      </c>
    </row>
    <row r="23" spans="1:16" x14ac:dyDescent="0.25">
      <c r="A23" s="4">
        <v>850</v>
      </c>
      <c r="B23" s="3">
        <v>36</v>
      </c>
      <c r="C23" s="3">
        <v>11</v>
      </c>
      <c r="D23" s="9">
        <f t="shared" si="2"/>
        <v>25</v>
      </c>
      <c r="E23" s="3">
        <v>10</v>
      </c>
      <c r="F23" s="9">
        <f t="shared" si="3"/>
        <v>26</v>
      </c>
      <c r="G23" s="3">
        <v>2</v>
      </c>
      <c r="H23" s="3">
        <v>18</v>
      </c>
      <c r="I23" s="3">
        <v>5</v>
      </c>
      <c r="J23" s="3">
        <v>4</v>
      </c>
      <c r="K23" s="3">
        <v>5</v>
      </c>
      <c r="L23" s="3">
        <v>2</v>
      </c>
      <c r="M23" s="3"/>
      <c r="N23" s="9">
        <f t="shared" si="0"/>
        <v>36</v>
      </c>
      <c r="O23" s="10">
        <f t="shared" si="1"/>
        <v>30600</v>
      </c>
      <c r="P23" s="10">
        <f t="shared" si="4"/>
        <v>26865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Wilson Guzmán</cp:lastModifiedBy>
  <cp:revision/>
  <dcterms:created xsi:type="dcterms:W3CDTF">2014-01-09T17:24:36Z</dcterms:created>
  <dcterms:modified xsi:type="dcterms:W3CDTF">2024-06-06T16:10:56Z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