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Ctp Pavas\1 Información clase por períodos\1 9 Período 2024\Proyecto\Junior\PawRise Prosthetics\"/>
    </mc:Choice>
  </mc:AlternateContent>
  <xr:revisionPtr revIDLastSave="0" documentId="8_{C21BEDFB-7994-435E-AE0A-991D167899B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29" i="1" s="1"/>
  <c r="P29" i="1" s="1"/>
  <c r="O30" i="1"/>
  <c r="P30" i="1" s="1"/>
  <c r="O31" i="1"/>
  <c r="P31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<sst xmlns="http://schemas.openxmlformats.org/spreadsheetml/2006/main" count="27" uniqueCount="27">
  <si>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</si>
  <si>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</si>
  <si>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</si>
  <si>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</si>
  <si>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</si>
  <si>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</si>
  <si>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</si>
  <si>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</si>
  <si>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</si>
  <si>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</si>
  <si>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</si>
  <si>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</si>
  <si>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</si>
  <si>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</si>
  <si>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</si>
  <si>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</si>
  <si>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</si>
  <si>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</si>
  <si>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</si>
  <si>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</si>
  <si>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</si>
  <si>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</si>
  <si>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</si>
  <si>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</si>
  <si>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Pawrise Prostethics</t>
  </si>
  <si>
    <t>CTP De Pavas</t>
  </si>
  <si>
    <t>Luis Leiva Friedman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</si>
</sst>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Negocios'!$P$21:$P$31</c:f>
              <c:numCache>
                <c:formatCode>"₡"#.##0.00</c:formatCode>
                <c:ptCount val="11"/>
                <c:pt idx="0">
                  <c:v>4450000</c:v>
                </c:pt>
                <c:pt idx="1">
                  <c:v>3060000</c:v>
                </c:pt>
                <c:pt idx="2">
                  <c:v>2030000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18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20</c:v>
                </c:pt>
                <c:pt idx="1">
                  <c:v>12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.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15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7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5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"₡"#.##0.00</c:formatCode>
                <c:ptCount val="11"/>
                <c:pt idx="0">
                  <c:v>50000</c:v>
                </c:pt>
                <c:pt idx="1">
                  <c:v>60000</c:v>
                </c:pt>
                <c:pt idx="2">
                  <c:v>70000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5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.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73025</xdr:rowOff>
    </xdr:from>
    <xdr:to>
      <xdr:col>8</xdr:col>
      <xdr:colOff>482600</xdr:colOff>
      <xdr:row>54</xdr:row>
      <xdr:rowOff>79375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4" workbookViewId="0">
      <selection activeCell="B24" sqref="B24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7" t="s">
        <v>24</v>
      </c>
      <c r="D12" s="17"/>
      <c r="E12" s="17"/>
    </row>
    <row r="13" spans="1:11" x14ac:dyDescent="0.3">
      <c r="A13" s="1" t="s">
        <v>22</v>
      </c>
      <c r="C13" s="17" t="s">
        <v>25</v>
      </c>
      <c r="D13" s="17"/>
      <c r="E13" s="17"/>
    </row>
    <row r="14" spans="1:11" x14ac:dyDescent="0.3">
      <c r="A14" s="1" t="s">
        <v>23</v>
      </c>
      <c r="C14" s="17" t="s">
        <v>26</v>
      </c>
      <c r="D14" s="17"/>
      <c r="E14" s="17"/>
    </row>
    <row r="15" spans="1:11" x14ac:dyDescent="0.3">
      <c r="A15" s="2"/>
      <c r="B15" s="2"/>
    </row>
    <row r="16" spans="1:11" ht="21.6" thickBot="1" x14ac:dyDescent="0.45">
      <c r="G16" s="16" t="s">
        <v>1</v>
      </c>
      <c r="H16" s="16"/>
      <c r="I16" s="16"/>
      <c r="J16" s="16"/>
      <c r="K16" s="16"/>
    </row>
    <row r="17" spans="1:16" ht="15" thickBot="1" x14ac:dyDescent="0.35">
      <c r="A17" s="18" t="s">
        <v>2</v>
      </c>
      <c r="B17" s="19"/>
      <c r="C17" s="12"/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20" t="s">
        <v>3</v>
      </c>
      <c r="D19" s="14"/>
      <c r="E19" s="14" t="s">
        <v>4</v>
      </c>
      <c r="F19" s="14"/>
      <c r="G19" s="14" t="s">
        <v>5</v>
      </c>
      <c r="H19" s="14"/>
      <c r="I19" s="14"/>
      <c r="J19" s="14"/>
      <c r="K19" s="14"/>
      <c r="L19" s="14"/>
      <c r="M19" s="15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50000</v>
      </c>
      <c r="B21" s="3">
        <v>38</v>
      </c>
      <c r="C21" s="3">
        <v>18</v>
      </c>
      <c r="D21" s="9">
        <f>+B21-C21</f>
        <v>20</v>
      </c>
      <c r="E21" s="3"/>
      <c r="F21" s="9">
        <f>+B21-E21</f>
        <v>38</v>
      </c>
      <c r="G21" s="3"/>
      <c r="H21" s="3">
        <v>15</v>
      </c>
      <c r="I21" s="13">
        <v>4</v>
      </c>
      <c r="J21" s="13">
        <v>2</v>
      </c>
      <c r="K21" s="3">
        <v>7</v>
      </c>
      <c r="L21" s="3">
        <v>5</v>
      </c>
      <c r="M21" s="13">
        <v>5</v>
      </c>
      <c r="N21" s="9">
        <f t="shared" ref="N21:N30" si="0">+N22+B21</f>
        <v>89</v>
      </c>
      <c r="O21" s="10">
        <f t="shared" ref="O21:O31" si="1">+N21*A21</f>
        <v>4450000</v>
      </c>
      <c r="P21" s="10">
        <f>+O21-($C$17*N21)</f>
        <v>4450000</v>
      </c>
    </row>
    <row r="22" spans="1:16" x14ac:dyDescent="0.3">
      <c r="A22" s="4">
        <v>60000</v>
      </c>
      <c r="B22" s="3">
        <v>22</v>
      </c>
      <c r="C22" s="3">
        <v>10</v>
      </c>
      <c r="D22" s="9">
        <f t="shared" ref="D22:D31" si="2">+B22-C22</f>
        <v>12</v>
      </c>
      <c r="E22" s="3"/>
      <c r="F22" s="9">
        <f t="shared" ref="F22:F31" si="3">+B22-E22</f>
        <v>22</v>
      </c>
      <c r="G22" s="3"/>
      <c r="H22" s="3">
        <v>11</v>
      </c>
      <c r="I22" s="3">
        <v>3</v>
      </c>
      <c r="J22" s="3">
        <v>1</v>
      </c>
      <c r="K22" s="3">
        <v>2</v>
      </c>
      <c r="L22" s="3">
        <v>2</v>
      </c>
      <c r="M22" s="3">
        <v>3</v>
      </c>
      <c r="N22" s="9">
        <f t="shared" si="0"/>
        <v>51</v>
      </c>
      <c r="O22" s="10">
        <f t="shared" si="1"/>
        <v>3060000</v>
      </c>
      <c r="P22" s="10">
        <f t="shared" ref="P22:P31" si="4">+O22-($C$17*N22)</f>
        <v>3060000</v>
      </c>
    </row>
    <row r="23" spans="1:16" x14ac:dyDescent="0.3">
      <c r="A23" s="4">
        <v>70000</v>
      </c>
      <c r="B23" s="3">
        <v>29</v>
      </c>
      <c r="C23" s="3">
        <v>12</v>
      </c>
      <c r="D23" s="9">
        <f t="shared" si="2"/>
        <v>17</v>
      </c>
      <c r="E23" s="3"/>
      <c r="F23" s="9">
        <f t="shared" si="3"/>
        <v>29</v>
      </c>
      <c r="G23" s="3"/>
      <c r="H23" s="3">
        <v>8</v>
      </c>
      <c r="I23" s="3">
        <v>2</v>
      </c>
      <c r="J23" s="3">
        <v>2</v>
      </c>
      <c r="K23" s="3">
        <v>6</v>
      </c>
      <c r="L23" s="3">
        <v>3</v>
      </c>
      <c r="M23" s="3">
        <v>3</v>
      </c>
      <c r="N23" s="9">
        <f t="shared" si="0"/>
        <v>29</v>
      </c>
      <c r="O23" s="10">
        <f t="shared" si="1"/>
        <v>2030000</v>
      </c>
      <c r="P23" s="10">
        <f t="shared" si="4"/>
        <v>2030000</v>
      </c>
    </row>
    <row r="24" spans="1:16" x14ac:dyDescent="0.3">
      <c r="A24" s="4"/>
      <c r="B24" s="3"/>
      <c r="C24" s="3"/>
      <c r="D24" s="9">
        <f t="shared" si="2"/>
        <v>0</v>
      </c>
      <c r="E24" s="3"/>
      <c r="F24" s="9">
        <f t="shared" si="3"/>
        <v>0</v>
      </c>
      <c r="G24" s="3"/>
      <c r="H24" s="3"/>
      <c r="I24" s="3"/>
      <c r="J24" s="3"/>
      <c r="K24" s="3"/>
      <c r="L24" s="3"/>
      <c r="M24" s="3"/>
      <c r="N24" s="9">
        <f t="shared" si="0"/>
        <v>0</v>
      </c>
      <c r="O24" s="10">
        <f t="shared" si="1"/>
        <v>0</v>
      </c>
      <c r="P24" s="10">
        <f t="shared" si="4"/>
        <v>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e7ef9d6-5cfa-4bac-be03-d673effde297"/>
    <ds:schemaRef ds:uri="http://schemas.microsoft.com/office/infopath/2007/PartnerControls"/>
    <ds:schemaRef ds:uri="bf092b8a-d247-46ad-b0eb-ddc102dee59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Luis Leiva</cp:lastModifiedBy>
  <cp:revision/>
  <dcterms:created xsi:type="dcterms:W3CDTF">2014-01-09T17:24:36Z</dcterms:created>
  <dcterms:modified xsi:type="dcterms:W3CDTF">2024-06-06T21:34:25Z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