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0719f147a8459f/Escritorio/LA COMPAÑIA/X_SESIÓN/"/>
    </mc:Choice>
  </mc:AlternateContent>
  <xr:revisionPtr revIDLastSave="4" documentId="11_8CD11C7EEF409152BDC1487F08A2B16EA9C14308" xr6:coauthVersionLast="47" xr6:coauthVersionMax="47" xr10:uidLastSave="{3DFC655A-E354-4093-A043-D7F6674B86A4}"/>
  <bookViews>
    <workbookView minimized="1" xWindow="8650" yWindow="680" windowWidth="10890" windowHeight="7270" xr2:uid="{00000000-000D-0000-FFFF-FFFF00000000}"/>
  </bookViews>
  <sheets>
    <sheet name="Modelo de Negocios" sheetId="1" r:id="rId1"/>
    <sheet name="INVERSION INICI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F23" i="1"/>
  <c r="F22" i="1"/>
  <c r="F21" i="1"/>
  <c r="F20" i="1"/>
  <c r="L19" i="1"/>
  <c r="D11" i="2" l="1"/>
  <c r="L22" i="1" l="1"/>
  <c r="C46" i="1" l="1"/>
  <c r="F25" i="1"/>
  <c r="L20" i="1" s="1"/>
  <c r="L21" i="1" s="1"/>
  <c r="M25" i="1" s="1"/>
  <c r="F32" i="1" l="1"/>
  <c r="F34" i="1" s="1"/>
  <c r="M27" i="1"/>
  <c r="N21" i="1"/>
  <c r="M29" i="1" s="1"/>
  <c r="L23" i="1"/>
</calcChain>
</file>

<file path=xl/sharedStrings.xml><?xml version="1.0" encoding="utf-8"?>
<sst xmlns="http://schemas.openxmlformats.org/spreadsheetml/2006/main" count="60" uniqueCount="55">
  <si>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</si>
  <si>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</si>
  <si>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</si>
  <si>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</si>
  <si>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</si>
  <si>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</si>
  <si>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</si>
  <si>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</si>
  <si>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</si>
  <si>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</si>
  <si>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</si>
  <si>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</si>
  <si>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</si>
  <si>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</si>
  <si>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</si>
  <si>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</si>
  <si>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</si>
  <si>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Biofiber</t>
  </si>
  <si>
    <t>Colegio Técnico Profesional Rosario de Naranjo</t>
  </si>
  <si>
    <t>Yesenia Alvarado Jimenez</t>
  </si>
  <si>
    <t>Alquiler</t>
  </si>
  <si>
    <t>Molino tradicional</t>
  </si>
  <si>
    <t>Olla a presión</t>
  </si>
  <si>
    <t>Diferentes moldes</t>
  </si>
  <si>
    <t>Zaranda</t>
  </si>
  <si>
    <t>Secador solar tipo domo</t>
  </si>
  <si>
    <t>Rodillo metálico</t>
  </si>
  <si>
    <t>Plantilla eléctrica</t>
  </si>
  <si>
    <t>Pinzote y Mesocarpio</t>
  </si>
  <si>
    <t>Harina de Soya</t>
  </si>
  <si>
    <t>Estearina</t>
  </si>
  <si>
    <t>Almidón de Yuca</t>
  </si>
  <si>
    <t>Dos operarios</t>
  </si>
  <si>
    <t>Encargado de ventas</t>
  </si>
  <si>
    <t>Consumo eléctrico</t>
  </si>
  <si>
    <t>Recolección de basura</t>
  </si>
  <si>
    <t>Servicio de agua</t>
  </si>
  <si>
    <t>Servicio de internet</t>
  </si>
  <si>
    <t>Servicio telefónico</t>
  </si>
  <si>
    <t>2362kg</t>
  </si>
  <si>
    <t>945kg</t>
  </si>
  <si>
    <t>34kg</t>
  </si>
  <si>
    <t>Ventas</t>
  </si>
  <si>
    <t>Costos variables</t>
  </si>
  <si>
    <t>Margen de utilidad</t>
  </si>
  <si>
    <t>Costos Fijos</t>
  </si>
  <si>
    <t>Utilidad bruta</t>
  </si>
  <si>
    <t>-</t>
  </si>
  <si>
    <t>Punto equilibrio monetario</t>
  </si>
  <si>
    <t>Margen</t>
  </si>
  <si>
    <t>Ganancia unitaria</t>
  </si>
  <si>
    <t>Punto de quilibrio en unidades</t>
  </si>
  <si>
    <t>Inversion inicial</t>
  </si>
  <si>
    <t>Total</t>
  </si>
  <si>
    <t>Financiamiento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</si>
</sst>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&quot;₡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2" fontId="0" fillId="2" borderId="0" xfId="0" applyNumberFormat="1" applyFill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164" fontId="5" fillId="2" borderId="0" xfId="0" applyNumberFormat="1" applyFont="1" applyFill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44" fontId="0" fillId="2" borderId="17" xfId="15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44" fontId="0" fillId="2" borderId="0" xfId="15" applyFont="1" applyFill="1" applyBorder="1" applyAlignment="1" applyProtection="1">
      <alignment horizontal="right"/>
      <protection locked="0"/>
    </xf>
    <xf numFmtId="10" fontId="0" fillId="2" borderId="15" xfId="0" applyNumberFormat="1" applyFill="1" applyBorder="1" applyAlignment="1" applyProtection="1">
      <alignment horizontal="center"/>
      <protection locked="0"/>
    </xf>
    <xf numFmtId="44" fontId="0" fillId="2" borderId="13" xfId="15" applyFont="1" applyFill="1" applyBorder="1" applyProtection="1">
      <protection locked="0"/>
    </xf>
    <xf numFmtId="44" fontId="0" fillId="2" borderId="11" xfId="15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left"/>
      <protection locked="0"/>
    </xf>
  </cellXfs>
  <cellStyles count="16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Moneda" xfId="15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48</xdr:row>
      <xdr:rowOff>0</xdr:rowOff>
    </xdr:from>
    <xdr:to>
      <xdr:col>2</xdr:col>
      <xdr:colOff>725647</xdr:colOff>
      <xdr:row>53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47</xdr:row>
      <xdr:rowOff>178595</xdr:rowOff>
    </xdr:from>
    <xdr:to>
      <xdr:col>5</xdr:col>
      <xdr:colOff>338772</xdr:colOff>
      <xdr:row>51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1064936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1488280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O46"/>
  <sheetViews>
    <sheetView tabSelected="1" topLeftCell="A13" zoomScaleNormal="100" workbookViewId="0">
      <selection activeCell="E29" sqref="E29"/>
    </sheetView>
  </sheetViews>
  <sheetFormatPr baseColWidth="10" defaultColWidth="10.81640625" defaultRowHeight="14.5" x14ac:dyDescent="0.35"/>
  <cols>
    <col min="1" max="1" width="11.453125" style="1" customWidth="1"/>
    <col min="2" max="2" width="13.453125" style="1" customWidth="1"/>
    <col min="3" max="3" width="16.1796875" style="1" bestFit="1" customWidth="1"/>
    <col min="4" max="4" width="14.1796875" style="1" customWidth="1"/>
    <col min="5" max="5" width="23.54296875" style="1" customWidth="1"/>
    <col min="6" max="6" width="15.81640625" style="1" bestFit="1" customWidth="1"/>
    <col min="7" max="7" width="10.81640625" style="1"/>
    <col min="8" max="8" width="10.81640625" style="1" customWidth="1"/>
    <col min="9" max="9" width="8" style="1" customWidth="1"/>
    <col min="10" max="11" width="10.81640625" style="1"/>
    <col min="12" max="13" width="14.26953125" style="1" bestFit="1" customWidth="1"/>
    <col min="14" max="16384" width="10.81640625" style="1"/>
  </cols>
  <sheetData>
    <row r="10" spans="1:6" x14ac:dyDescent="0.35">
      <c r="A10" s="1" t="s">
        <v>0</v>
      </c>
      <c r="C10" s="46" t="s">
        <v>17</v>
      </c>
      <c r="D10" s="46"/>
      <c r="E10" s="46"/>
    </row>
    <row r="11" spans="1:6" x14ac:dyDescent="0.35">
      <c r="A11" s="1" t="s">
        <v>16</v>
      </c>
      <c r="C11" s="46" t="s">
        <v>18</v>
      </c>
      <c r="D11" s="46"/>
      <c r="E11" s="46"/>
    </row>
    <row r="12" spans="1:6" x14ac:dyDescent="0.35">
      <c r="A12" s="1" t="s">
        <v>15</v>
      </c>
      <c r="C12" s="46" t="s">
        <v>19</v>
      </c>
      <c r="D12" s="46"/>
      <c r="E12" s="46"/>
    </row>
    <row r="13" spans="1:6" x14ac:dyDescent="0.35">
      <c r="A13" s="2"/>
      <c r="B13" s="2"/>
    </row>
    <row r="14" spans="1:6" x14ac:dyDescent="0.35">
      <c r="A14" s="36" t="s">
        <v>1</v>
      </c>
      <c r="B14" s="36"/>
      <c r="C14" s="36"/>
      <c r="D14" s="36"/>
      <c r="E14" s="36"/>
      <c r="F14" s="36"/>
    </row>
    <row r="15" spans="1:6" ht="15" thickBot="1" x14ac:dyDescent="0.4"/>
    <row r="16" spans="1:6" ht="15" thickBot="1" x14ac:dyDescent="0.4">
      <c r="A16" s="47" t="s">
        <v>2</v>
      </c>
      <c r="B16" s="48"/>
      <c r="C16" s="5">
        <v>150</v>
      </c>
    </row>
    <row r="18" spans="1:15" ht="15" thickBot="1" x14ac:dyDescent="0.4">
      <c r="A18" s="42" t="s">
        <v>3</v>
      </c>
      <c r="B18" s="42"/>
      <c r="C18" s="37" t="s">
        <v>4</v>
      </c>
      <c r="D18" s="37" t="s">
        <v>5</v>
      </c>
      <c r="E18" s="37" t="s">
        <v>6</v>
      </c>
      <c r="F18" s="37" t="s">
        <v>7</v>
      </c>
    </row>
    <row r="19" spans="1:15" ht="31" customHeight="1" x14ac:dyDescent="0.35">
      <c r="A19" s="42"/>
      <c r="B19" s="42"/>
      <c r="C19" s="37"/>
      <c r="D19" s="37"/>
      <c r="E19" s="37"/>
      <c r="F19" s="37"/>
      <c r="I19" s="10"/>
      <c r="J19" s="11" t="s">
        <v>42</v>
      </c>
      <c r="K19" s="11"/>
      <c r="L19" s="24">
        <f>+E20*C16</f>
        <v>5062500</v>
      </c>
      <c r="M19" s="11"/>
      <c r="N19" s="12"/>
    </row>
    <row r="20" spans="1:15" x14ac:dyDescent="0.35">
      <c r="A20" s="49" t="s">
        <v>28</v>
      </c>
      <c r="B20" s="50"/>
      <c r="C20" s="4" t="s">
        <v>39</v>
      </c>
      <c r="D20" s="5">
        <v>21258</v>
      </c>
      <c r="E20" s="4">
        <v>33750</v>
      </c>
      <c r="F20" s="7">
        <f t="shared" ref="F20:F23" si="0">+D20/E20</f>
        <v>0.62986666666666669</v>
      </c>
      <c r="I20" s="21" t="s">
        <v>47</v>
      </c>
      <c r="J20" s="1" t="s">
        <v>43</v>
      </c>
      <c r="L20" s="25">
        <f>+F25*E20</f>
        <v>309360</v>
      </c>
      <c r="N20" s="14" t="s">
        <v>49</v>
      </c>
    </row>
    <row r="21" spans="1:15" x14ac:dyDescent="0.35">
      <c r="A21" s="30" t="s">
        <v>29</v>
      </c>
      <c r="B21" s="31"/>
      <c r="C21" s="4" t="s">
        <v>40</v>
      </c>
      <c r="D21" s="5">
        <v>226800</v>
      </c>
      <c r="E21" s="4">
        <v>33750</v>
      </c>
      <c r="F21" s="7">
        <f t="shared" si="0"/>
        <v>6.72</v>
      </c>
      <c r="I21" s="21"/>
      <c r="J21" s="1" t="s">
        <v>44</v>
      </c>
      <c r="L21" s="3">
        <f>+L19-L20</f>
        <v>4753140</v>
      </c>
      <c r="N21" s="23">
        <f>+L21/L19</f>
        <v>0.93889185185185187</v>
      </c>
      <c r="O21" s="3"/>
    </row>
    <row r="22" spans="1:15" x14ac:dyDescent="0.35">
      <c r="A22" s="30" t="s">
        <v>30</v>
      </c>
      <c r="B22" s="31"/>
      <c r="C22" s="4" t="s">
        <v>41</v>
      </c>
      <c r="D22" s="5">
        <v>16830</v>
      </c>
      <c r="E22" s="4">
        <v>33750</v>
      </c>
      <c r="F22" s="7">
        <f t="shared" si="0"/>
        <v>0.49866666666666665</v>
      </c>
      <c r="I22" s="21" t="s">
        <v>47</v>
      </c>
      <c r="J22" s="1" t="s">
        <v>45</v>
      </c>
      <c r="L22" s="9">
        <f>+C45</f>
        <v>2005734.14</v>
      </c>
      <c r="N22" s="15"/>
    </row>
    <row r="23" spans="1:15" x14ac:dyDescent="0.35">
      <c r="A23" s="49" t="s">
        <v>31</v>
      </c>
      <c r="B23" s="50"/>
      <c r="C23" s="4" t="s">
        <v>41</v>
      </c>
      <c r="D23" s="5">
        <v>44472</v>
      </c>
      <c r="E23" s="4">
        <v>33750</v>
      </c>
      <c r="F23" s="7">
        <f t="shared" si="0"/>
        <v>1.3176888888888889</v>
      </c>
      <c r="I23" s="13"/>
      <c r="J23" s="1" t="s">
        <v>46</v>
      </c>
      <c r="L23" s="16">
        <f>+L21-L22</f>
        <v>2747405.8600000003</v>
      </c>
      <c r="N23" s="15"/>
    </row>
    <row r="24" spans="1:15" x14ac:dyDescent="0.35">
      <c r="A24" s="49"/>
      <c r="B24" s="50"/>
      <c r="C24" s="4"/>
      <c r="D24" s="5"/>
      <c r="E24" s="4"/>
      <c r="F24" s="7"/>
      <c r="I24" s="13"/>
      <c r="N24" s="15"/>
    </row>
    <row r="25" spans="1:15" x14ac:dyDescent="0.35">
      <c r="A25" s="39" t="s">
        <v>8</v>
      </c>
      <c r="B25" s="40"/>
      <c r="C25" s="40"/>
      <c r="D25" s="40"/>
      <c r="E25" s="41"/>
      <c r="F25" s="6">
        <f>SUMIF(F20:F24,"&gt;0")</f>
        <v>9.1662222222222223</v>
      </c>
      <c r="I25" s="13"/>
      <c r="J25" s="1" t="s">
        <v>50</v>
      </c>
      <c r="M25" s="22">
        <f>+L21/E20</f>
        <v>140.83377777777778</v>
      </c>
      <c r="N25" s="15"/>
    </row>
    <row r="26" spans="1:15" x14ac:dyDescent="0.35">
      <c r="I26" s="13"/>
      <c r="N26" s="15"/>
    </row>
    <row r="27" spans="1:15" x14ac:dyDescent="0.35">
      <c r="I27" s="13"/>
      <c r="J27" s="26" t="s">
        <v>51</v>
      </c>
      <c r="K27" s="26"/>
      <c r="L27" s="26"/>
      <c r="M27" s="8">
        <f>+ROUND(C45/(C16-F25),0)</f>
        <v>14242</v>
      </c>
      <c r="N27" s="17"/>
    </row>
    <row r="28" spans="1:15" x14ac:dyDescent="0.35">
      <c r="A28" s="42" t="s">
        <v>9</v>
      </c>
      <c r="B28" s="42"/>
      <c r="C28" s="37" t="s">
        <v>10</v>
      </c>
      <c r="I28" s="13"/>
      <c r="J28" s="26"/>
      <c r="K28" s="26"/>
      <c r="L28" s="26"/>
      <c r="N28" s="15"/>
    </row>
    <row r="29" spans="1:15" ht="15" thickBot="1" x14ac:dyDescent="0.4">
      <c r="A29" s="42"/>
      <c r="B29" s="42"/>
      <c r="C29" s="37"/>
      <c r="I29" s="18"/>
      <c r="J29" s="27" t="s">
        <v>48</v>
      </c>
      <c r="K29" s="27"/>
      <c r="L29" s="27"/>
      <c r="M29" s="19">
        <f>+C45/N21</f>
        <v>2136278.1411340712</v>
      </c>
      <c r="N29" s="20"/>
    </row>
    <row r="30" spans="1:15" x14ac:dyDescent="0.35">
      <c r="A30" s="38" t="s">
        <v>20</v>
      </c>
      <c r="B30" s="38"/>
      <c r="C30" s="5">
        <v>100000</v>
      </c>
    </row>
    <row r="31" spans="1:15" ht="15" thickBot="1" x14ac:dyDescent="0.4">
      <c r="A31" s="38" t="s">
        <v>32</v>
      </c>
      <c r="B31" s="38"/>
      <c r="C31" s="5">
        <v>986062</v>
      </c>
    </row>
    <row r="32" spans="1:15" x14ac:dyDescent="0.35">
      <c r="A32" s="38" t="s">
        <v>33</v>
      </c>
      <c r="B32" s="38"/>
      <c r="C32" s="5">
        <v>534006</v>
      </c>
      <c r="E32" s="43" t="s">
        <v>11</v>
      </c>
      <c r="F32" s="33">
        <f>+ROUNDUP(C45/(C16-F25),0)</f>
        <v>14242</v>
      </c>
      <c r="I32" s="3"/>
    </row>
    <row r="33" spans="1:10" ht="15" thickBot="1" x14ac:dyDescent="0.4">
      <c r="A33" s="38" t="s">
        <v>34</v>
      </c>
      <c r="B33" s="38"/>
      <c r="C33" s="5">
        <v>210000</v>
      </c>
      <c r="E33" s="44"/>
      <c r="F33" s="34"/>
    </row>
    <row r="34" spans="1:10" x14ac:dyDescent="0.35">
      <c r="A34" s="38" t="s">
        <v>35</v>
      </c>
      <c r="B34" s="38"/>
      <c r="C34" s="5">
        <v>5000</v>
      </c>
      <c r="E34" s="44"/>
      <c r="F34" s="35">
        <f>+C16*F32</f>
        <v>2136300</v>
      </c>
      <c r="I34" s="3"/>
      <c r="J34" s="3"/>
    </row>
    <row r="35" spans="1:10" ht="15" thickBot="1" x14ac:dyDescent="0.4">
      <c r="A35" s="38" t="s">
        <v>36</v>
      </c>
      <c r="B35" s="38"/>
      <c r="C35" s="5">
        <v>20000</v>
      </c>
      <c r="E35" s="45"/>
      <c r="F35" s="34"/>
    </row>
    <row r="36" spans="1:10" x14ac:dyDescent="0.35">
      <c r="A36" s="38" t="s">
        <v>37</v>
      </c>
      <c r="B36" s="38"/>
      <c r="C36" s="5">
        <v>22900</v>
      </c>
    </row>
    <row r="37" spans="1:10" x14ac:dyDescent="0.35">
      <c r="A37" s="38" t="s">
        <v>38</v>
      </c>
      <c r="B37" s="38"/>
      <c r="C37" s="5">
        <v>1500</v>
      </c>
    </row>
    <row r="38" spans="1:10" x14ac:dyDescent="0.35">
      <c r="A38" s="38" t="s">
        <v>54</v>
      </c>
      <c r="B38" s="38"/>
      <c r="C38" s="5">
        <v>126266.14</v>
      </c>
    </row>
    <row r="39" spans="1:10" x14ac:dyDescent="0.35">
      <c r="A39" s="38"/>
      <c r="B39" s="38"/>
      <c r="C39" s="5"/>
      <c r="J39" s="3"/>
    </row>
    <row r="40" spans="1:10" x14ac:dyDescent="0.35">
      <c r="A40" s="38"/>
      <c r="B40" s="38"/>
      <c r="C40" s="5"/>
    </row>
    <row r="41" spans="1:10" x14ac:dyDescent="0.35">
      <c r="A41" s="38"/>
      <c r="B41" s="38"/>
      <c r="C41" s="5"/>
      <c r="E41" s="3"/>
      <c r="G41" s="32" t="s">
        <v>12</v>
      </c>
      <c r="J41" s="3"/>
    </row>
    <row r="42" spans="1:10" x14ac:dyDescent="0.35">
      <c r="A42" s="38"/>
      <c r="B42" s="38"/>
      <c r="C42" s="5"/>
      <c r="G42" s="32"/>
    </row>
    <row r="43" spans="1:10" ht="14.5" customHeight="1" x14ac:dyDescent="0.35">
      <c r="A43" s="38"/>
      <c r="B43" s="38"/>
      <c r="C43" s="5"/>
      <c r="G43" s="32" t="s">
        <v>13</v>
      </c>
    </row>
    <row r="44" spans="1:10" x14ac:dyDescent="0.35">
      <c r="A44" s="38"/>
      <c r="B44" s="38"/>
      <c r="C44" s="5"/>
      <c r="G44" s="32"/>
    </row>
    <row r="45" spans="1:10" x14ac:dyDescent="0.35">
      <c r="A45" s="39" t="s">
        <v>14</v>
      </c>
      <c r="B45" s="41"/>
      <c r="C45" s="6">
        <f>SUM(C30:C44)</f>
        <v>2005734.14</v>
      </c>
    </row>
    <row r="46" spans="1:10" x14ac:dyDescent="0.35">
      <c r="C46" s="8">
        <f>+C45/E20</f>
        <v>59.429159703703704</v>
      </c>
    </row>
  </sheetData>
  <sheetProtection formatCells="0" formatColumns="0" formatRows="0" insertColumns="0" insertRows="0" deleteColumns="0" deleteRows="0" selectLockedCells="1"/>
  <mergeCells count="37">
    <mergeCell ref="A24:B24"/>
    <mergeCell ref="A20:B20"/>
    <mergeCell ref="C11:E11"/>
    <mergeCell ref="C12:E12"/>
    <mergeCell ref="C10:E10"/>
    <mergeCell ref="E18:E19"/>
    <mergeCell ref="A18:B19"/>
    <mergeCell ref="C18:C19"/>
    <mergeCell ref="D18:D19"/>
    <mergeCell ref="A16:B16"/>
    <mergeCell ref="A45:B45"/>
    <mergeCell ref="E32:E35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G43:G44"/>
    <mergeCell ref="G41:G42"/>
    <mergeCell ref="F32:F33"/>
    <mergeCell ref="F34:F35"/>
    <mergeCell ref="A14:F14"/>
    <mergeCell ref="F18:F19"/>
    <mergeCell ref="A38:B38"/>
    <mergeCell ref="A25:E25"/>
    <mergeCell ref="A37:B37"/>
    <mergeCell ref="A43:B43"/>
    <mergeCell ref="A44:B44"/>
    <mergeCell ref="A28:B29"/>
    <mergeCell ref="C28:C29"/>
    <mergeCell ref="A30:B30"/>
    <mergeCell ref="A31:B31"/>
    <mergeCell ref="A23:B23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G7" sqref="G7"/>
    </sheetView>
  </sheetViews>
  <sheetFormatPr baseColWidth="10" defaultRowHeight="14.5" x14ac:dyDescent="0.35"/>
  <cols>
    <col min="4" max="4" width="12.81640625" bestFit="1" customWidth="1"/>
  </cols>
  <sheetData>
    <row r="1" spans="1:4" x14ac:dyDescent="0.35">
      <c r="A1" s="51" t="s">
        <v>52</v>
      </c>
      <c r="B1" s="51"/>
      <c r="C1" s="51"/>
      <c r="D1" s="51"/>
    </row>
    <row r="2" spans="1:4" ht="15" customHeight="1" x14ac:dyDescent="0.35">
      <c r="A2" s="42" t="s">
        <v>3</v>
      </c>
      <c r="B2" s="42"/>
      <c r="C2" s="37" t="s">
        <v>4</v>
      </c>
      <c r="D2" s="37" t="s">
        <v>5</v>
      </c>
    </row>
    <row r="3" spans="1:4" x14ac:dyDescent="0.35">
      <c r="A3" s="42"/>
      <c r="B3" s="42"/>
      <c r="C3" s="37"/>
      <c r="D3" s="37"/>
    </row>
    <row r="4" spans="1:4" x14ac:dyDescent="0.35">
      <c r="A4" s="38" t="s">
        <v>21</v>
      </c>
      <c r="B4" s="38"/>
      <c r="C4" s="4">
        <v>2</v>
      </c>
      <c r="D4" s="5">
        <v>297029</v>
      </c>
    </row>
    <row r="5" spans="1:4" x14ac:dyDescent="0.35">
      <c r="A5" s="38" t="s">
        <v>22</v>
      </c>
      <c r="B5" s="38"/>
      <c r="C5" s="4">
        <v>8</v>
      </c>
      <c r="D5" s="5">
        <v>4400000</v>
      </c>
    </row>
    <row r="6" spans="1:4" x14ac:dyDescent="0.35">
      <c r="A6" s="38" t="s">
        <v>23</v>
      </c>
      <c r="B6" s="38"/>
      <c r="C6" s="4">
        <v>900</v>
      </c>
      <c r="D6" s="5">
        <v>90000</v>
      </c>
    </row>
    <row r="7" spans="1:4" x14ac:dyDescent="0.35">
      <c r="A7" s="38" t="s">
        <v>24</v>
      </c>
      <c r="B7" s="38"/>
      <c r="C7" s="4">
        <v>4</v>
      </c>
      <c r="D7" s="5">
        <v>20000</v>
      </c>
    </row>
    <row r="8" spans="1:4" x14ac:dyDescent="0.35">
      <c r="A8" s="38" t="s">
        <v>25</v>
      </c>
      <c r="B8" s="38"/>
      <c r="C8" s="4">
        <v>2</v>
      </c>
      <c r="D8" s="5">
        <v>654000</v>
      </c>
    </row>
    <row r="9" spans="1:4" x14ac:dyDescent="0.35">
      <c r="A9" s="38" t="s">
        <v>26</v>
      </c>
      <c r="B9" s="38"/>
      <c r="C9" s="4">
        <v>3</v>
      </c>
      <c r="D9" s="5">
        <v>11850</v>
      </c>
    </row>
    <row r="10" spans="1:4" x14ac:dyDescent="0.35">
      <c r="A10" s="53" t="s">
        <v>27</v>
      </c>
      <c r="B10" s="53"/>
      <c r="C10" s="28">
        <v>8</v>
      </c>
      <c r="D10" s="5">
        <v>87200</v>
      </c>
    </row>
    <row r="11" spans="1:4" x14ac:dyDescent="0.35">
      <c r="A11" s="52" t="s">
        <v>53</v>
      </c>
      <c r="B11" s="52"/>
      <c r="C11" s="52"/>
      <c r="D11" s="29">
        <f>SUM(D4:D10)</f>
        <v>5560079</v>
      </c>
    </row>
  </sheetData>
  <mergeCells count="12">
    <mergeCell ref="A1:D1"/>
    <mergeCell ref="A11:C11"/>
    <mergeCell ref="A5:B5"/>
    <mergeCell ref="A6:B6"/>
    <mergeCell ref="A7:B7"/>
    <mergeCell ref="A8:B8"/>
    <mergeCell ref="A9:B9"/>
    <mergeCell ref="A10:B10"/>
    <mergeCell ref="A2:B3"/>
    <mergeCell ref="C2:C3"/>
    <mergeCell ref="D2:D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 de Negocios</vt:lpstr>
      <vt:lpstr>INVERSION INICIAL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Yesenia Alvarado</cp:lastModifiedBy>
  <cp:revision/>
  <dcterms:created xsi:type="dcterms:W3CDTF">2014-01-09T17:24:36Z</dcterms:created>
  <dcterms:modified xsi:type="dcterms:W3CDTF">2024-06-07T18:36:41Z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