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1B29AE9-CB20-4872-93A7-FA82DE2F17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F24" i="1"/>
  <c r="F23" i="1"/>
  <c r="F22" i="1"/>
  <c r="F21" i="1"/>
  <c r="F26" i="1" l="1"/>
  <c r="F33" i="1" l="1"/>
  <c r="F35" i="1" s="1"/>
</calcChain>
</file>

<file path=xl/sharedStrings.xml><?xml version="1.0" encoding="utf-8"?>
<sst xmlns="http://schemas.openxmlformats.org/spreadsheetml/2006/main" count="38" uniqueCount="38">
  <si>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</si>
  <si>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</si>
  <si>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</si>
  <si>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</si>
  <si>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</si>
  <si>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</si>
  <si>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</si>
  <si>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</si>
  <si>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</si>
  <si>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</si>
  <si>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</si>
  <si>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</si>
  <si>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</si>
  <si>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</si>
  <si>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</si>
  <si>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</si>
  <si>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</si>
  <si>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DotsFast</t>
  </si>
  <si>
    <t xml:space="preserve">C.T.P Rosario de naranjo </t>
  </si>
  <si>
    <t xml:space="preserve">Pedro Jimenez Alpizar </t>
  </si>
  <si>
    <t>Etiquetas</t>
  </si>
  <si>
    <t xml:space="preserve">Cajas </t>
  </si>
  <si>
    <t xml:space="preserve">Cinta adhesiva </t>
  </si>
  <si>
    <t xml:space="preserve">Servicios básicos </t>
  </si>
  <si>
    <t xml:space="preserve">Alquiler </t>
  </si>
  <si>
    <t xml:space="preserve">Salarios </t>
  </si>
  <si>
    <t>Internet</t>
  </si>
  <si>
    <t xml:space="preserve">Mantenimiento de infraestructura </t>
  </si>
  <si>
    <t xml:space="preserve">Marketing y publicidad </t>
  </si>
  <si>
    <t xml:space="preserve">Servicios de contabilidad </t>
  </si>
  <si>
    <t xml:space="preserve">Reserva para contingencias </t>
  </si>
  <si>
    <t xml:space="preserve">Honorarios legales </t>
  </si>
  <si>
    <t xml:space="preserve">Cuotas de asociación comercial </t>
  </si>
  <si>
    <t xml:space="preserve">Impuestos municipales </t>
  </si>
  <si>
    <t xml:space="preserve">Mobiliario y equipo de oficina </t>
  </si>
  <si>
    <t xml:space="preserve">Capacitación y desarrollo de personal </t>
  </si>
  <si>
    <t>Insumos de oficina</t>
  </si>
  <si>
    <t>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</si>
</sst>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164" formatCode="&quot;₡&quot;#,##0.00"/>
    <numFmt numFmtId="166" formatCode="&quot;₡&quot;#,##0"/>
    <numFmt numFmtId="168" formatCode="_-&quot;₡&quot;* #,##0_-;\-&quot;₡&quot;* #,##0_-;_-&quot;₡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164" fontId="5" fillId="5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66" fontId="4" fillId="5" borderId="1" xfId="0" applyNumberFormat="1" applyFont="1" applyFill="1" applyBorder="1" applyAlignment="1" applyProtection="1">
      <alignment horizontal="center"/>
      <protection hidden="1"/>
    </xf>
    <xf numFmtId="168" fontId="0" fillId="2" borderId="1" xfId="15" applyNumberFormat="1" applyFont="1" applyFill="1" applyBorder="1" applyAlignment="1" applyProtection="1">
      <alignment horizontal="center" vertical="center"/>
    </xf>
    <xf numFmtId="168" fontId="0" fillId="2" borderId="1" xfId="15" applyNumberFormat="1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Protection="1">
      <protection locked="0"/>
    </xf>
  </cellXfs>
  <cellStyles count="16">
    <cellStyle name="Currency" xfId="15" builtinId="4"/>
    <cellStyle name="Followed Hyperlink" xfId="14" builtinId="9" hidden="1"/>
    <cellStyle name="Followed Hyperlink" xfId="2" builtinId="9" hidden="1"/>
    <cellStyle name="Followed Hyperlink" xfId="8" builtinId="9" hidden="1"/>
    <cellStyle name="Followed Hyperlink" xfId="12" builtinId="9" hidden="1"/>
    <cellStyle name="Followed Hyperlink" xfId="4" builtinId="9" hidden="1"/>
    <cellStyle name="Followed Hyperlink" xfId="10" builtinId="9" hidden="1"/>
    <cellStyle name="Followed Hyperlink" xfId="6" builtinId="9" hidden="1"/>
    <cellStyle name="Hyperlink" xfId="3" builtinId="8" hidden="1"/>
    <cellStyle name="Hyperlink" xfId="5" builtinId="8" hidden="1"/>
    <cellStyle name="Hyperlink" xfId="13" builtinId="8" hidden="1"/>
    <cellStyle name="Hyperlink" xfId="9" builtinId="8" hidden="1"/>
    <cellStyle name="Hyperlink" xfId="1" builtinId="8" hidden="1"/>
    <cellStyle name="Hyperlink" xfId="7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49</xdr:row>
      <xdr:rowOff>0</xdr:rowOff>
    </xdr:from>
    <xdr:to>
      <xdr:col>2</xdr:col>
      <xdr:colOff>725647</xdr:colOff>
      <xdr:row>54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48</xdr:row>
      <xdr:rowOff>178595</xdr:rowOff>
    </xdr:from>
    <xdr:to>
      <xdr:col>5</xdr:col>
      <xdr:colOff>338772</xdr:colOff>
      <xdr:row>52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130970</xdr:colOff>
      <xdr:row>0</xdr:row>
      <xdr:rowOff>0</xdr:rowOff>
    </xdr:from>
    <xdr:to>
      <xdr:col>3</xdr:col>
      <xdr:colOff>91223</xdr:colOff>
      <xdr:row>3</xdr:row>
      <xdr:rowOff>178774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3097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857249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46"/>
  <sheetViews>
    <sheetView tabSelected="1" topLeftCell="A19" zoomScale="91" zoomScaleNormal="91" workbookViewId="0">
      <selection activeCell="E41" sqref="E41"/>
    </sheetView>
  </sheetViews>
  <sheetFormatPr defaultColWidth="10.85546875" defaultRowHeight="15" x14ac:dyDescent="0.25"/>
  <cols>
    <col min="1" max="1" width="11.42578125" style="1" customWidth="1"/>
    <col min="2" max="2" width="24.285156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0" t="s">
        <v>17</v>
      </c>
      <c r="D10" s="10"/>
      <c r="E10" s="10"/>
    </row>
    <row r="11" spans="1:6" x14ac:dyDescent="0.25">
      <c r="A11" s="1" t="s">
        <v>16</v>
      </c>
      <c r="C11" s="10" t="s">
        <v>18</v>
      </c>
      <c r="D11" s="10"/>
      <c r="E11" s="10"/>
    </row>
    <row r="12" spans="1:6" x14ac:dyDescent="0.25">
      <c r="A12" s="1" t="s">
        <v>15</v>
      </c>
      <c r="C12" s="10" t="s">
        <v>19</v>
      </c>
      <c r="D12" s="10"/>
      <c r="E12" s="10"/>
    </row>
    <row r="13" spans="1:6" x14ac:dyDescent="0.25">
      <c r="A13" s="2"/>
      <c r="B13" s="2"/>
    </row>
    <row r="14" spans="1:6" x14ac:dyDescent="0.25">
      <c r="A14" s="20" t="s">
        <v>1</v>
      </c>
      <c r="B14" s="20"/>
      <c r="C14" s="20"/>
      <c r="D14" s="20"/>
      <c r="E14" s="20"/>
      <c r="F14" s="20"/>
    </row>
    <row r="15" spans="1:6" ht="15.75" thickBot="1" x14ac:dyDescent="0.3"/>
    <row r="16" spans="1:6" ht="15.75" thickBot="1" x14ac:dyDescent="0.3">
      <c r="A16" s="11" t="s">
        <v>2</v>
      </c>
      <c r="B16" s="12"/>
      <c r="C16" s="3">
        <v>4500</v>
      </c>
    </row>
    <row r="19" spans="1:10" x14ac:dyDescent="0.25">
      <c r="A19" s="7" t="s">
        <v>3</v>
      </c>
      <c r="B19" s="7"/>
      <c r="C19" s="8" t="s">
        <v>4</v>
      </c>
      <c r="D19" s="8" t="s">
        <v>5</v>
      </c>
      <c r="E19" s="8" t="s">
        <v>6</v>
      </c>
      <c r="F19" s="8" t="s">
        <v>7</v>
      </c>
    </row>
    <row r="20" spans="1:10" ht="30.95" customHeight="1" x14ac:dyDescent="0.25">
      <c r="A20" s="7"/>
      <c r="B20" s="7"/>
      <c r="C20" s="8"/>
      <c r="D20" s="8"/>
      <c r="E20" s="8"/>
      <c r="F20" s="8"/>
    </row>
    <row r="21" spans="1:10" x14ac:dyDescent="0.25">
      <c r="A21" s="9" t="s">
        <v>20</v>
      </c>
      <c r="B21" s="9"/>
      <c r="C21" s="5">
        <v>200</v>
      </c>
      <c r="D21" s="28">
        <v>11000</v>
      </c>
      <c r="E21" s="5">
        <v>200</v>
      </c>
      <c r="F21" s="27">
        <f>D21/200</f>
        <v>55</v>
      </c>
      <c r="J21" s="29"/>
    </row>
    <row r="22" spans="1:10" x14ac:dyDescent="0.25">
      <c r="A22" s="9" t="s">
        <v>37</v>
      </c>
      <c r="B22" s="9"/>
      <c r="C22" s="5">
        <v>800</v>
      </c>
      <c r="D22" s="28">
        <v>531200</v>
      </c>
      <c r="E22" s="5">
        <v>200</v>
      </c>
      <c r="F22" s="27">
        <f>D22/200</f>
        <v>2656</v>
      </c>
      <c r="I22" s="29"/>
    </row>
    <row r="23" spans="1:10" x14ac:dyDescent="0.25">
      <c r="A23" s="9" t="s">
        <v>21</v>
      </c>
      <c r="B23" s="9"/>
      <c r="C23" s="5">
        <v>200</v>
      </c>
      <c r="D23" s="28">
        <v>25000</v>
      </c>
      <c r="E23" s="5">
        <v>200</v>
      </c>
      <c r="F23" s="27">
        <f>D23/E23</f>
        <v>125</v>
      </c>
    </row>
    <row r="24" spans="1:10" x14ac:dyDescent="0.25">
      <c r="A24" s="9" t="s">
        <v>22</v>
      </c>
      <c r="B24" s="9"/>
      <c r="C24" s="5">
        <v>100</v>
      </c>
      <c r="D24" s="28">
        <v>5000</v>
      </c>
      <c r="E24" s="5">
        <v>200</v>
      </c>
      <c r="F24" s="27">
        <f>D24/E24</f>
        <v>25</v>
      </c>
    </row>
    <row r="25" spans="1:10" x14ac:dyDescent="0.25">
      <c r="A25" s="9"/>
      <c r="B25" s="9"/>
    </row>
    <row r="26" spans="1:10" x14ac:dyDescent="0.25">
      <c r="A26" s="23" t="s">
        <v>8</v>
      </c>
      <c r="B26" s="24"/>
      <c r="C26" s="24"/>
      <c r="D26" s="24"/>
      <c r="E26" s="25"/>
      <c r="F26" s="26">
        <f>F21+F22+F23+F24</f>
        <v>2861</v>
      </c>
    </row>
    <row r="28" spans="1:10" x14ac:dyDescent="0.25">
      <c r="E28" s="6"/>
      <c r="F28" s="6"/>
    </row>
    <row r="29" spans="1:10" x14ac:dyDescent="0.25">
      <c r="A29" s="7" t="s">
        <v>9</v>
      </c>
      <c r="B29" s="7"/>
      <c r="C29" s="8" t="s">
        <v>10</v>
      </c>
      <c r="E29" s="6"/>
      <c r="F29" s="6"/>
    </row>
    <row r="30" spans="1:10" x14ac:dyDescent="0.25">
      <c r="A30" s="7"/>
      <c r="B30" s="7"/>
      <c r="C30" s="8"/>
      <c r="E30" s="6"/>
      <c r="F30" s="6"/>
    </row>
    <row r="31" spans="1:10" x14ac:dyDescent="0.25">
      <c r="A31" s="9" t="s">
        <v>23</v>
      </c>
      <c r="B31" s="9"/>
      <c r="C31" s="3">
        <v>70000</v>
      </c>
      <c r="E31" s="6"/>
      <c r="F31" s="6"/>
    </row>
    <row r="32" spans="1:10" ht="15.75" thickBot="1" x14ac:dyDescent="0.3">
      <c r="A32" s="9" t="s">
        <v>24</v>
      </c>
      <c r="B32" s="9"/>
      <c r="C32" s="3">
        <v>30000</v>
      </c>
    </row>
    <row r="33" spans="1:7" x14ac:dyDescent="0.25">
      <c r="A33" s="9" t="s">
        <v>25</v>
      </c>
      <c r="B33" s="9"/>
      <c r="C33" s="3">
        <v>25000</v>
      </c>
      <c r="E33" s="13" t="s">
        <v>11</v>
      </c>
      <c r="F33" s="17">
        <f>+ROUNDUP(C46/(C16-F26),0)</f>
        <v>206</v>
      </c>
      <c r="G33" s="16" t="s">
        <v>12</v>
      </c>
    </row>
    <row r="34" spans="1:7" ht="15.75" thickBot="1" x14ac:dyDescent="0.3">
      <c r="A34" s="9" t="s">
        <v>26</v>
      </c>
      <c r="B34" s="9"/>
      <c r="C34" s="3">
        <v>10000</v>
      </c>
      <c r="E34" s="14"/>
      <c r="F34" s="18"/>
      <c r="G34" s="16"/>
    </row>
    <row r="35" spans="1:7" ht="14.45" customHeight="1" x14ac:dyDescent="0.25">
      <c r="A35" s="9" t="s">
        <v>27</v>
      </c>
      <c r="B35" s="9"/>
      <c r="C35" s="3">
        <v>15000</v>
      </c>
      <c r="E35" s="14"/>
      <c r="F35" s="19">
        <f>+C16*F33</f>
        <v>927000</v>
      </c>
      <c r="G35" s="16" t="s">
        <v>13</v>
      </c>
    </row>
    <row r="36" spans="1:7" ht="15.75" thickBot="1" x14ac:dyDescent="0.3">
      <c r="A36" s="9" t="s">
        <v>28</v>
      </c>
      <c r="B36" s="9"/>
      <c r="C36" s="3">
        <v>3000</v>
      </c>
      <c r="E36" s="15"/>
      <c r="F36" s="18"/>
      <c r="G36" s="16"/>
    </row>
    <row r="37" spans="1:7" x14ac:dyDescent="0.25">
      <c r="A37" s="9" t="s">
        <v>29</v>
      </c>
      <c r="B37" s="9"/>
      <c r="C37" s="3">
        <v>10000</v>
      </c>
    </row>
    <row r="38" spans="1:7" x14ac:dyDescent="0.25">
      <c r="A38" s="9" t="s">
        <v>30</v>
      </c>
      <c r="B38" s="9"/>
      <c r="C38" s="3">
        <v>10000</v>
      </c>
    </row>
    <row r="39" spans="1:7" x14ac:dyDescent="0.25">
      <c r="A39" s="9" t="s">
        <v>31</v>
      </c>
      <c r="B39" s="9"/>
      <c r="C39" s="3">
        <v>5000</v>
      </c>
    </row>
    <row r="40" spans="1:7" x14ac:dyDescent="0.25">
      <c r="A40" s="9" t="s">
        <v>32</v>
      </c>
      <c r="B40" s="9"/>
      <c r="C40" s="3">
        <v>8000</v>
      </c>
    </row>
    <row r="41" spans="1:7" x14ac:dyDescent="0.25">
      <c r="A41" s="9" t="s">
        <v>33</v>
      </c>
      <c r="B41" s="9"/>
      <c r="C41" s="3">
        <v>20000</v>
      </c>
    </row>
    <row r="42" spans="1:7" x14ac:dyDescent="0.25">
      <c r="A42" s="9" t="s">
        <v>34</v>
      </c>
      <c r="B42" s="9"/>
      <c r="C42" s="3">
        <v>80000</v>
      </c>
    </row>
    <row r="43" spans="1:7" x14ac:dyDescent="0.25">
      <c r="A43" s="9" t="s">
        <v>35</v>
      </c>
      <c r="B43" s="9"/>
      <c r="C43" s="3">
        <v>20000</v>
      </c>
    </row>
    <row r="44" spans="1:7" x14ac:dyDescent="0.25">
      <c r="A44" s="9" t="s">
        <v>36</v>
      </c>
      <c r="B44" s="9"/>
      <c r="C44" s="3">
        <v>30000</v>
      </c>
    </row>
    <row r="45" spans="1:7" x14ac:dyDescent="0.25">
      <c r="A45" s="9"/>
      <c r="B45" s="9"/>
      <c r="C45" s="3"/>
    </row>
    <row r="46" spans="1:7" x14ac:dyDescent="0.25">
      <c r="A46" s="21" t="s">
        <v>14</v>
      </c>
      <c r="B46" s="22"/>
      <c r="C46" s="4">
        <f>SUM(C31:C45)</f>
        <v>336000</v>
      </c>
    </row>
  </sheetData>
  <sheetProtection formatCells="0" formatColumns="0" formatRows="0" insertColumns="0" insertRows="0" deleteColumns="0" deleteRows="0" selectLockedCells="1"/>
  <mergeCells count="40">
    <mergeCell ref="G35:G36"/>
    <mergeCell ref="G33:G34"/>
    <mergeCell ref="F33:F34"/>
    <mergeCell ref="F35:F36"/>
    <mergeCell ref="A14:F14"/>
    <mergeCell ref="F19:F20"/>
    <mergeCell ref="A21:B21"/>
    <mergeCell ref="A22:B22"/>
    <mergeCell ref="A23:B23"/>
    <mergeCell ref="A24:B24"/>
    <mergeCell ref="A26:E26"/>
    <mergeCell ref="A38:B38"/>
    <mergeCell ref="A44:B44"/>
    <mergeCell ref="A45:B45"/>
    <mergeCell ref="A46:B46"/>
    <mergeCell ref="E33:E36"/>
    <mergeCell ref="A39:B39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25:B25"/>
    <mergeCell ref="C11:E11"/>
    <mergeCell ref="C12:E12"/>
    <mergeCell ref="C10:E10"/>
    <mergeCell ref="E19:E20"/>
    <mergeCell ref="A19:B20"/>
    <mergeCell ref="C19:C20"/>
    <mergeCell ref="D19:D20"/>
    <mergeCell ref="A16:B16"/>
    <mergeCell ref="E28:F31"/>
    <mergeCell ref="A29:B30"/>
    <mergeCell ref="C29:C30"/>
    <mergeCell ref="A31:B31"/>
    <mergeCell ref="A32:B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FabiolaCruz1920@outlook.com</cp:lastModifiedBy>
  <cp:revision/>
  <cp:lastPrinted>2024-06-11T01:35:41Z</cp:lastPrinted>
  <dcterms:created xsi:type="dcterms:W3CDTF">2014-01-09T17:24:36Z</dcterms:created>
  <dcterms:modified xsi:type="dcterms:W3CDTF">2024-06-11T01:35:44Z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