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F54873BF-5CBF-44F1-8316-826A3ADFEB26}" xr6:coauthVersionLast="36" xr6:coauthVersionMax="36" xr10:uidLastSave="{00000000-0000-0000-0000-000000000000}"/>
  <bookViews>
    <workbookView xWindow="0" yWindow="0" windowWidth="20325" windowHeight="7515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<sst xmlns="http://schemas.openxmlformats.org/spreadsheetml/2006/main" count="39" uniqueCount="39">
  <si>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</si>
  <si>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</si>
  <si>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</si>
  <si>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</si>
  <si>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</si>
  <si>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</si>
  <si>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</si>
  <si>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</si>
  <si>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</si>
  <si>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</si>
  <si>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</si>
  <si>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</si>
  <si>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</si>
  <si>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</si>
  <si>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</si>
  <si>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</si>
  <si>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</si>
  <si>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 xml:space="preserve">TESORO NACIONAL </t>
  </si>
  <si>
    <t xml:space="preserve">CTP DE LIBERIA </t>
  </si>
  <si>
    <t>MARISOL MUÑOZ PORRAS</t>
  </si>
  <si>
    <t xml:space="preserve">QUESO </t>
  </si>
  <si>
    <t xml:space="preserve">5 KILOS </t>
  </si>
  <si>
    <t xml:space="preserve">HARINA </t>
  </si>
  <si>
    <t xml:space="preserve">5KILOS </t>
  </si>
  <si>
    <t xml:space="preserve">HUEVOS </t>
  </si>
  <si>
    <t xml:space="preserve">60 HUEVOS </t>
  </si>
  <si>
    <t xml:space="preserve">LECHE </t>
  </si>
  <si>
    <t>1 GALON</t>
  </si>
  <si>
    <t>ACEITE</t>
  </si>
  <si>
    <t xml:space="preserve">3 LITROS </t>
  </si>
  <si>
    <t xml:space="preserve">AGUA </t>
  </si>
  <si>
    <t xml:space="preserve">LUZ </t>
  </si>
  <si>
    <t xml:space="preserve">TRANSPORTE </t>
  </si>
  <si>
    <t xml:space="preserve">ALQUILER </t>
  </si>
  <si>
    <t>SAL</t>
  </si>
  <si>
    <t xml:space="preserve">PAGO DE EMPLEADOS </t>
  </si>
  <si>
    <t xml:space="preserve">2 BOLSAS </t>
  </si>
  <si>
    <t xml:space="preserve">EMPAQUES </t>
  </si>
  <si>
    <t xml:space="preserve">MAQUINA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</si>
</sst>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28" zoomScale="80" zoomScaleNormal="80" workbookViewId="0">
      <selection activeCell="A43" sqref="A43:B43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17</v>
      </c>
      <c r="D10" s="11"/>
      <c r="E10" s="11"/>
    </row>
    <row r="11" spans="1:6" x14ac:dyDescent="0.25">
      <c r="A11" s="1" t="s">
        <v>16</v>
      </c>
      <c r="C11" s="11" t="s">
        <v>18</v>
      </c>
      <c r="D11" s="11"/>
      <c r="E11" s="11"/>
    </row>
    <row r="12" spans="1:6" x14ac:dyDescent="0.25">
      <c r="A12" s="1" t="s">
        <v>15</v>
      </c>
      <c r="C12" s="11" t="s">
        <v>19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1500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20</v>
      </c>
      <c r="B21" s="10"/>
      <c r="C21" s="4" t="s">
        <v>21</v>
      </c>
      <c r="D21" s="5">
        <v>3000</v>
      </c>
      <c r="E21" s="4">
        <v>50</v>
      </c>
      <c r="F21" s="7">
        <f>+D21/E21</f>
        <v>60</v>
      </c>
    </row>
    <row r="22" spans="1:6" x14ac:dyDescent="0.25">
      <c r="A22" s="10" t="s">
        <v>22</v>
      </c>
      <c r="B22" s="10"/>
      <c r="C22" s="4" t="s">
        <v>23</v>
      </c>
      <c r="D22" s="5">
        <v>5650</v>
      </c>
      <c r="E22" s="4">
        <v>50</v>
      </c>
      <c r="F22" s="7">
        <f>+D22/E22</f>
        <v>113</v>
      </c>
    </row>
    <row r="23" spans="1:6" x14ac:dyDescent="0.25">
      <c r="A23" s="10" t="s">
        <v>24</v>
      </c>
      <c r="B23" s="10"/>
      <c r="C23" s="4" t="s">
        <v>25</v>
      </c>
      <c r="D23" s="5">
        <v>7600</v>
      </c>
      <c r="E23" s="4">
        <v>50</v>
      </c>
      <c r="F23" s="7">
        <f t="shared" ref="F23:F34" si="0">+D23/E23</f>
        <v>152</v>
      </c>
    </row>
    <row r="24" spans="1:6" x14ac:dyDescent="0.25">
      <c r="A24" s="10" t="s">
        <v>26</v>
      </c>
      <c r="B24" s="10"/>
      <c r="C24" s="4" t="s">
        <v>27</v>
      </c>
      <c r="D24" s="5">
        <v>2500</v>
      </c>
      <c r="E24" s="4">
        <v>50</v>
      </c>
      <c r="F24" s="7">
        <f t="shared" si="0"/>
        <v>50</v>
      </c>
    </row>
    <row r="25" spans="1:6" x14ac:dyDescent="0.25">
      <c r="A25" s="10" t="s">
        <v>28</v>
      </c>
      <c r="B25" s="10"/>
      <c r="C25" s="4" t="s">
        <v>29</v>
      </c>
      <c r="D25" s="5">
        <v>4800</v>
      </c>
      <c r="E25" s="4">
        <v>50</v>
      </c>
      <c r="F25" s="7">
        <f t="shared" si="0"/>
        <v>96</v>
      </c>
    </row>
    <row r="26" spans="1:6" x14ac:dyDescent="0.25">
      <c r="A26" s="10" t="s">
        <v>34</v>
      </c>
      <c r="B26" s="10"/>
      <c r="C26" s="4" t="s">
        <v>36</v>
      </c>
      <c r="D26" s="5">
        <v>1200</v>
      </c>
      <c r="E26" s="4">
        <v>50</v>
      </c>
      <c r="F26" s="7">
        <f t="shared" si="0"/>
        <v>24</v>
      </c>
    </row>
    <row r="27" spans="1:6" x14ac:dyDescent="0.25">
      <c r="A27" s="10" t="s">
        <v>37</v>
      </c>
      <c r="B27" s="10"/>
      <c r="C27" s="4">
        <v>100</v>
      </c>
      <c r="D27" s="5">
        <v>4000</v>
      </c>
      <c r="E27" s="4">
        <v>50</v>
      </c>
      <c r="F27" s="7">
        <f t="shared" si="0"/>
        <v>80</v>
      </c>
    </row>
    <row r="28" spans="1:6" x14ac:dyDescent="0.25">
      <c r="A28" s="10" t="s">
        <v>38</v>
      </c>
      <c r="B28" s="10"/>
      <c r="C28" s="4">
        <v>1</v>
      </c>
      <c r="D28" s="5">
        <v>30000</v>
      </c>
      <c r="E28" s="4">
        <v>50</v>
      </c>
      <c r="F28" s="7">
        <f t="shared" si="0"/>
        <v>600</v>
      </c>
    </row>
    <row r="29" spans="1:6" x14ac:dyDescent="0.25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25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25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25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25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25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25">
      <c r="A35" s="14" t="s">
        <v>8</v>
      </c>
      <c r="B35" s="24"/>
      <c r="C35" s="24"/>
      <c r="D35" s="24"/>
      <c r="E35" s="15"/>
      <c r="F35" s="6">
        <f>SUMIF(F21:F34,"&gt;0")</f>
        <v>1175</v>
      </c>
    </row>
    <row r="38" spans="1:10" x14ac:dyDescent="0.25">
      <c r="A38" s="8" t="s">
        <v>9</v>
      </c>
      <c r="B38" s="8"/>
      <c r="C38" s="9" t="s">
        <v>10</v>
      </c>
    </row>
    <row r="39" spans="1:10" x14ac:dyDescent="0.25">
      <c r="A39" s="8"/>
      <c r="B39" s="8"/>
      <c r="C39" s="9"/>
    </row>
    <row r="40" spans="1:10" x14ac:dyDescent="0.25">
      <c r="A40" s="10" t="s">
        <v>30</v>
      </c>
      <c r="B40" s="10"/>
      <c r="C40" s="5">
        <v>50000</v>
      </c>
      <c r="J40" s="3"/>
    </row>
    <row r="41" spans="1:10" ht="15.75" thickBot="1" x14ac:dyDescent="0.3">
      <c r="A41" s="10" t="s">
        <v>31</v>
      </c>
      <c r="B41" s="10"/>
      <c r="C41" s="5">
        <v>75000</v>
      </c>
    </row>
    <row r="42" spans="1:10" x14ac:dyDescent="0.25">
      <c r="A42" s="10" t="s">
        <v>32</v>
      </c>
      <c r="B42" s="10"/>
      <c r="C42" s="5">
        <v>50000</v>
      </c>
      <c r="E42" s="16" t="s">
        <v>11</v>
      </c>
      <c r="F42" s="20">
        <f>+ROUNDUP(C55/(C16-F35),0)</f>
        <v>1185</v>
      </c>
      <c r="G42" s="19" t="s">
        <v>12</v>
      </c>
      <c r="J42" s="3"/>
    </row>
    <row r="43" spans="1:10" ht="15.75" thickBot="1" x14ac:dyDescent="0.3">
      <c r="A43" s="10" t="s">
        <v>33</v>
      </c>
      <c r="B43" s="10"/>
      <c r="C43" s="5">
        <v>10000</v>
      </c>
      <c r="E43" s="17"/>
      <c r="F43" s="21"/>
      <c r="G43" s="19"/>
    </row>
    <row r="44" spans="1:10" ht="14.45" customHeight="1" x14ac:dyDescent="0.25">
      <c r="A44" s="10" t="s">
        <v>35</v>
      </c>
      <c r="B44" s="10"/>
      <c r="C44" s="5">
        <v>200000</v>
      </c>
      <c r="E44" s="17"/>
      <c r="F44" s="22">
        <f>+C16*F42</f>
        <v>1777500</v>
      </c>
      <c r="G44" s="19" t="s">
        <v>13</v>
      </c>
    </row>
    <row r="45" spans="1:10" ht="15.75" thickBot="1" x14ac:dyDescent="0.3">
      <c r="A45" s="10"/>
      <c r="B45" s="10"/>
      <c r="C45" s="5"/>
      <c r="E45" s="18"/>
      <c r="F45" s="21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0"/>
      <c r="B54" s="10"/>
      <c r="C54" s="5"/>
    </row>
    <row r="55" spans="1:3" x14ac:dyDescent="0.25">
      <c r="A55" s="14" t="s">
        <v>14</v>
      </c>
      <c r="B55" s="15"/>
      <c r="C55" s="6">
        <f>SUM(C40:C54)</f>
        <v>385000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www.w3.org/XML/1998/namespace"/>
    <ds:schemaRef ds:uri="bf092b8a-d247-46ad-b0eb-ddc102dee59b"/>
    <ds:schemaRef ds:uri="http://schemas.microsoft.com/office/2006/documentManagement/types"/>
    <ds:schemaRef ds:uri="5e7ef9d6-5cfa-4bac-be03-d673effde297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personal</cp:lastModifiedBy>
  <cp:revision/>
  <dcterms:created xsi:type="dcterms:W3CDTF">2014-01-09T17:24:36Z</dcterms:created>
  <dcterms:modified xsi:type="dcterms:W3CDTF">2024-06-12T06:12:53Z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