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5.png" ContentType="image/png"/>
  <Override PartName="/xl/media/image6.jpeg" ContentType="image/jpeg"/>
  <Override PartName="/xl/media/image7.png" ContentType="image/png"/>
  <Override PartName="/xl/media/image8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o de Negocio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<sst xmlns="http://schemas.openxmlformats.org/spreadsheetml/2006/main" count="36" uniqueCount="36">
  <si>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Nombre de la empresa:</t>
  </si>
  <si>
    <t xml:space="preserve">Sweet Fragance</t>
  </si>
  <si>
    <t xml:space="preserve">Centro educativo:</t>
  </si>
  <si>
    <t xml:space="preserve">CTP puriscal</t>
  </si>
  <si>
    <t xml:space="preserve">Nombre del tutor:</t>
  </si>
  <si>
    <t xml:space="preserve">Jessica lopez quiros</t>
  </si>
  <si>
    <t xml:space="preserve">Punto de Equilibrio</t>
  </si>
  <si>
    <t xml:space="preserve">Precio de venta</t>
  </si>
  <si>
    <t xml:space="preserve">Descripción de costos variables</t>
  </si>
  <si>
    <t xml:space="preserve">Cantidad comprada</t>
  </si>
  <si>
    <t xml:space="preserve">Precio</t>
  </si>
  <si>
    <t xml:space="preserve">Cantidad de unidades a realizar según cantidad comprada</t>
  </si>
  <si>
    <t xml:space="preserve">Monto unitario</t>
  </si>
  <si>
    <t xml:space="preserve">aceites minerales</t>
  </si>
  <si>
    <t xml:space="preserve">1l</t>
  </si>
  <si>
    <t xml:space="preserve">café</t>
  </si>
  <si>
    <t xml:space="preserve">500g</t>
  </si>
  <si>
    <t xml:space="preserve">agua destilada</t>
  </si>
  <si>
    <t xml:space="preserve">750ml</t>
  </si>
  <si>
    <t xml:space="preserve">vaselina</t>
  </si>
  <si>
    <t xml:space="preserve">30g</t>
  </si>
  <si>
    <t xml:space="preserve">stickers</t>
  </si>
  <si>
    <t xml:space="preserve">1000 uds</t>
  </si>
  <si>
    <t xml:space="preserve">empaques</t>
  </si>
  <si>
    <t xml:space="preserve">150 uds</t>
  </si>
  <si>
    <t xml:space="preserve">COSTO VARIABLE UNITARIO</t>
  </si>
  <si>
    <t xml:space="preserve">Descripción de costos fijos</t>
  </si>
  <si>
    <t xml:space="preserve">Monto</t>
  </si>
  <si>
    <t xml:space="preserve">Luz</t>
  </si>
  <si>
    <t xml:space="preserve">agua</t>
  </si>
  <si>
    <t xml:space="preserve">publicidad</t>
  </si>
  <si>
    <t xml:space="preserve">PUNTO DE EQUILIBRIO</t>
  </si>
  <si>
    <t xml:space="preserve">UNIDADES</t>
  </si>
  <si>
    <t xml:space="preserve">papel</t>
  </si>
  <si>
    <t xml:space="preserve">COLONES</t>
  </si>
  <si>
    <t xml:space="preserve">COSTOS  FIJOS TOTALES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</si>
</sst>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₡#,##0.00"/>
    <numFmt numFmtId="166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8"/>
      <color rgb="FF285E72"/>
      <name val="Montserrat Medium"/>
      <family val="0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4" borderId="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4" borderId="2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4" borderId="2" xfId="0" applyFont="false" applyBorder="true" applyAlignment="true" applyProtection="true">
      <alignment horizontal="center" vertical="center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85E72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jpeg"/><Relationship Id="rId3" Type="http://schemas.openxmlformats.org/officeDocument/2006/relationships/image" Target="../media/image7.png"/><Relationship Id="rId4" Type="http://schemas.openxmlformats.org/officeDocument/2006/relationships/image" Target="../media/image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523800</xdr:colOff>
      <xdr:row>58</xdr:row>
      <xdr:rowOff>0</xdr:rowOff>
    </xdr:from>
    <xdr:to>
      <xdr:col>2</xdr:col>
      <xdr:colOff>725040</xdr:colOff>
      <xdr:row>63</xdr:row>
      <xdr:rowOff>70920</xdr:rowOff>
    </xdr:to>
    <xdr:sp>
      <xdr:nvSpPr>
        <xdr:cNvPr id="0" name="TextBox 55"/>
        <xdr:cNvSpPr/>
      </xdr:nvSpPr>
      <xdr:spPr>
        <a:xfrm>
          <a:off x="523800" y="11292120"/>
          <a:ext cx="1954440" cy="1023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numCol="1" spcCol="0" lIns="0" rIns="0" tIns="0" bIns="0" anchor="t">
          <a:noAutofit/>
        </a:bodyPr>
        <a:p>
          <a:pPr>
            <a:lnSpc>
              <a:spcPts val="961"/>
            </a:lnSpc>
          </a:pPr>
          <a:r>
            <a:rPr b="0" lang="en-US" sz="800" spc="-1" strike="noStrike">
              <a:solidFill>
                <a:srgbClr val="285e72"/>
              </a:solidFill>
              <a:latin typeface="Montserrat Medium"/>
              <a:ea typeface="Calibri"/>
            </a:rPr>
            <a:t>+00506 8483-2424 </a:t>
          </a:r>
          <a:endParaRPr b="0" lang="es-CR" sz="800" spc="-1" strike="noStrike">
            <a:latin typeface="Times New Roman"/>
          </a:endParaRPr>
        </a:p>
        <a:p>
          <a:pPr>
            <a:lnSpc>
              <a:spcPts val="961"/>
            </a:lnSpc>
          </a:pPr>
          <a:r>
            <a:rPr b="0" lang="en-US" sz="800" spc="-1" strike="noStrike">
              <a:solidFill>
                <a:srgbClr val="285e72"/>
              </a:solidFill>
              <a:latin typeface="Montserrat Medium"/>
              <a:ea typeface="Calibri"/>
            </a:rPr>
            <a:t>direccion@jacostarica.com </a:t>
          </a:r>
          <a:endParaRPr b="0" lang="es-CR" sz="800" spc="-1" strike="noStrike">
            <a:latin typeface="Times New Roman"/>
          </a:endParaRPr>
        </a:p>
        <a:p>
          <a:pPr>
            <a:lnSpc>
              <a:spcPts val="961"/>
            </a:lnSpc>
          </a:pPr>
          <a:r>
            <a:rPr b="0" lang="en-US" sz="800" spc="-1" strike="noStrike">
              <a:solidFill>
                <a:srgbClr val="285e72"/>
              </a:solidFill>
              <a:latin typeface="Montserrat Medium"/>
              <a:ea typeface="Calibri"/>
            </a:rPr>
            <a:t>www.jacostarica.com </a:t>
          </a:r>
          <a:endParaRPr b="0" lang="es-CR" sz="800" spc="-1" strike="noStrike">
            <a:latin typeface="Times New Roman"/>
          </a:endParaRPr>
        </a:p>
      </xdr:txBody>
    </xdr:sp>
    <xdr:clientData/>
  </xdr:twoCellAnchor>
  <xdr:twoCellAnchor editAs="twoCell">
    <xdr:from>
      <xdr:col>2</xdr:col>
      <xdr:colOff>726120</xdr:colOff>
      <xdr:row>57</xdr:row>
      <xdr:rowOff>178560</xdr:rowOff>
    </xdr:from>
    <xdr:to>
      <xdr:col>5</xdr:col>
      <xdr:colOff>338400</xdr:colOff>
      <xdr:row>61</xdr:row>
      <xdr:rowOff>90720</xdr:rowOff>
    </xdr:to>
    <xdr:sp>
      <xdr:nvSpPr>
        <xdr:cNvPr id="1" name="TextBox 56"/>
        <xdr:cNvSpPr/>
      </xdr:nvSpPr>
      <xdr:spPr>
        <a:xfrm>
          <a:off x="2479320" y="11280240"/>
          <a:ext cx="3310920" cy="673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numCol="1" spcCol="0" lIns="0" rIns="0" tIns="0" bIns="0" anchor="t">
          <a:noAutofit/>
        </a:bodyPr>
        <a:p>
          <a:pPr>
            <a:lnSpc>
              <a:spcPts val="961"/>
            </a:lnSpc>
          </a:pPr>
          <a:r>
            <a:rPr b="0" lang="en-US" sz="800" spc="-1" strike="noStrike">
              <a:solidFill>
                <a:srgbClr val="285e72"/>
              </a:solidFill>
              <a:latin typeface="Montserrat Medium"/>
              <a:ea typeface="Calibri"/>
            </a:rPr>
            <a:t>Junior Achievement Costa Rica ® </a:t>
          </a:r>
          <a:endParaRPr b="0" lang="es-CR" sz="800" spc="-1" strike="noStrike">
            <a:latin typeface="Times New Roman"/>
          </a:endParaRPr>
        </a:p>
        <a:p>
          <a:pPr>
            <a:lnSpc>
              <a:spcPts val="961"/>
            </a:lnSpc>
          </a:pPr>
          <a:r>
            <a:rPr b="0" lang="en-US" sz="800" spc="-1" strike="noStrike">
              <a:solidFill>
                <a:srgbClr val="285e72"/>
              </a:solidFill>
              <a:latin typeface="Montserrat Medium"/>
              <a:ea typeface="Calibri"/>
            </a:rPr>
            <a:t>One Education Way </a:t>
          </a:r>
          <a:endParaRPr b="0" lang="es-CR" sz="800" spc="-1" strike="noStrike">
            <a:latin typeface="Times New Roman"/>
          </a:endParaRPr>
        </a:p>
        <a:p>
          <a:pPr>
            <a:lnSpc>
              <a:spcPts val="961"/>
            </a:lnSpc>
          </a:pPr>
          <a:r>
            <a:rPr b="0" lang="es-CR" sz="800" spc="-1" strike="noStrike">
              <a:solidFill>
                <a:srgbClr val="285e72"/>
              </a:solidFill>
              <a:latin typeface="Montserrat Medium"/>
              <a:ea typeface="Calibri"/>
            </a:rPr>
            <a:t>San Rafael, Escazú</a:t>
          </a:r>
          <a:endParaRPr b="0" lang="es-CR" sz="800" spc="-1" strike="noStrike">
            <a:latin typeface="Times New Roman"/>
          </a:endParaRPr>
        </a:p>
        <a:p>
          <a:pPr>
            <a:lnSpc>
              <a:spcPts val="961"/>
            </a:lnSpc>
          </a:pPr>
          <a:r>
            <a:rPr b="0" lang="es-CR" sz="800" spc="-1" strike="noStrike">
              <a:solidFill>
                <a:srgbClr val="285e72"/>
              </a:solidFill>
              <a:latin typeface="Montserrat Medium"/>
              <a:ea typeface="Calibri"/>
            </a:rPr>
            <a:t>Edificio KPMG, 5to piso </a:t>
          </a:r>
          <a:endParaRPr b="0" lang="es-CR" sz="800" spc="-1" strike="noStrike">
            <a:latin typeface="Times New Roman"/>
          </a:endParaRPr>
        </a:p>
        <a:p>
          <a:pPr>
            <a:lnSpc>
              <a:spcPts val="961"/>
            </a:lnSpc>
          </a:pPr>
          <a:r>
            <a:rPr b="0" lang="es-CR" sz="800" spc="-1" strike="noStrike">
              <a:solidFill>
                <a:srgbClr val="285e72"/>
              </a:solidFill>
              <a:latin typeface="Montserrat Medium"/>
              <a:ea typeface="Calibri"/>
            </a:rPr>
            <a:t> </a:t>
          </a:r>
          <a:endParaRPr b="0" lang="es-CR" sz="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83520</xdr:colOff>
      <xdr:row>0</xdr:row>
      <xdr:rowOff>131040</xdr:rowOff>
    </xdr:from>
    <xdr:to>
      <xdr:col>3</xdr:col>
      <xdr:colOff>769680</xdr:colOff>
      <xdr:row>4</xdr:row>
      <xdr:rowOff>118800</xdr:rowOff>
    </xdr:to>
    <xdr:pic>
      <xdr:nvPicPr>
        <xdr:cNvPr id="2" name="Imagen 1" descr=""/>
        <xdr:cNvPicPr/>
      </xdr:nvPicPr>
      <xdr:blipFill>
        <a:blip r:embed="rId1"/>
        <a:srcRect l="19729" t="32652" r="0" b="34680"/>
        <a:stretch/>
      </xdr:blipFill>
      <xdr:spPr>
        <a:xfrm>
          <a:off x="83520" y="131040"/>
          <a:ext cx="3578400" cy="749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1000080</xdr:colOff>
      <xdr:row>1</xdr:row>
      <xdr:rowOff>59400</xdr:rowOff>
    </xdr:from>
    <xdr:to>
      <xdr:col>8</xdr:col>
      <xdr:colOff>160920</xdr:colOff>
      <xdr:row>4</xdr:row>
      <xdr:rowOff>90000</xdr:rowOff>
    </xdr:to>
    <xdr:pic>
      <xdr:nvPicPr>
        <xdr:cNvPr id="3" name="Imagen 4" descr=""/>
        <xdr:cNvPicPr/>
      </xdr:nvPicPr>
      <xdr:blipFill>
        <a:blip r:embed="rId2"/>
        <a:srcRect l="0" t="25445" r="0" b="38661"/>
        <a:stretch/>
      </xdr:blipFill>
      <xdr:spPr>
        <a:xfrm>
          <a:off x="4789080" y="249840"/>
          <a:ext cx="3474360" cy="60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762120</xdr:colOff>
      <xdr:row>4</xdr:row>
      <xdr:rowOff>12240</xdr:rowOff>
    </xdr:from>
    <xdr:to>
      <xdr:col>4</xdr:col>
      <xdr:colOff>1159920</xdr:colOff>
      <xdr:row>7</xdr:row>
      <xdr:rowOff>170280</xdr:rowOff>
    </xdr:to>
    <xdr:pic>
      <xdr:nvPicPr>
        <xdr:cNvPr id="4" name="Imagen 7" descr=""/>
        <xdr:cNvPicPr/>
      </xdr:nvPicPr>
      <xdr:blipFill>
        <a:blip r:embed="rId3"/>
        <a:srcRect l="7002" t="20887" r="27222" b="49753"/>
        <a:stretch/>
      </xdr:blipFill>
      <xdr:spPr>
        <a:xfrm rot="21403200">
          <a:off x="2514960" y="773280"/>
          <a:ext cx="2433600" cy="72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12240</xdr:colOff>
      <xdr:row>8</xdr:row>
      <xdr:rowOff>115920</xdr:rowOff>
    </xdr:from>
    <xdr:to>
      <xdr:col>5</xdr:col>
      <xdr:colOff>11880</xdr:colOff>
      <xdr:row>9</xdr:row>
      <xdr:rowOff>3960</xdr:rowOff>
    </xdr:to>
    <xdr:pic>
      <xdr:nvPicPr>
        <xdr:cNvPr id="5" name="Picture 3" descr=""/>
        <xdr:cNvPicPr/>
      </xdr:nvPicPr>
      <xdr:blipFill>
        <a:blip r:embed="rId4"/>
        <a:stretch/>
      </xdr:blipFill>
      <xdr:spPr>
        <a:xfrm flipH="1" rot="10800000">
          <a:off x="11880" y="1639440"/>
          <a:ext cx="5451480" cy="784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0:J55"/>
  <sheetViews>
    <sheetView showFormulas="false" showGridLines="true" showRowColHeaders="true" showZeros="true" rightToLeft="false" tabSelected="true" showOutlineSymbols="true" defaultGridColor="true" view="normal" topLeftCell="A24" colorId="64" zoomScale="80" zoomScaleNormal="80" zoomScalePageLayoutView="100" workbookViewId="0">
      <selection pane="topLeft" activeCell="F42" activeCellId="0" sqref="F42"/>
    </sheetView>
  </sheetViews>
  <sheetFormatPr defaultColWidth="10.8671875" defaultRowHeight="15" zeroHeight="false" outlineLevelRow="0" outlineLevelCol="0"/>
  <cols>
    <col collapsed="false" customWidth="true" hidden="false" outlineLevel="0" max="1" min="1" style="1" width="11.42"/>
    <col collapsed="false" customWidth="true" hidden="false" outlineLevel="0" max="2" min="2" style="1" width="13.43"/>
    <col collapsed="false" customWidth="true" hidden="false" outlineLevel="0" max="3" min="3" style="1" width="16.14"/>
    <col collapsed="false" customWidth="true" hidden="false" outlineLevel="0" max="4" min="4" style="1" width="12.71"/>
    <col collapsed="false" customWidth="true" hidden="false" outlineLevel="0" max="5" min="5" style="1" width="23.57"/>
    <col collapsed="false" customWidth="true" hidden="false" outlineLevel="0" max="6" min="6" style="1" width="15.86"/>
    <col collapsed="false" customWidth="false" hidden="false" outlineLevel="0" max="1024" min="7" style="1" width="10.85"/>
  </cols>
  <sheetData>
    <row r="10" customFormat="false" ht="15" hidden="false" customHeight="false" outlineLevel="0" collapsed="false">
      <c r="A10" s="1" t="s">
        <v>0</v>
      </c>
      <c r="C10" s="2" t="s">
        <v>1</v>
      </c>
      <c r="D10" s="2"/>
      <c r="E10" s="2"/>
    </row>
    <row r="11" customFormat="false" ht="15" hidden="false" customHeight="false" outlineLevel="0" collapsed="false">
      <c r="A11" s="1" t="s">
        <v>2</v>
      </c>
      <c r="C11" s="2" t="s">
        <v>3</v>
      </c>
      <c r="D11" s="2"/>
      <c r="E11" s="2"/>
    </row>
    <row r="12" customFormat="false" ht="15" hidden="false" customHeight="false" outlineLevel="0" collapsed="false">
      <c r="A12" s="1" t="s">
        <v>4</v>
      </c>
      <c r="C12" s="2" t="s">
        <v>5</v>
      </c>
      <c r="D12" s="2"/>
      <c r="E12" s="2"/>
    </row>
    <row r="13" customFormat="false" ht="15" hidden="false" customHeight="false" outlineLevel="0" collapsed="false">
      <c r="A13" s="3"/>
      <c r="B13" s="3"/>
    </row>
    <row r="14" customFormat="false" ht="15" hidden="false" customHeight="false" outlineLevel="0" collapsed="false">
      <c r="A14" s="4" t="s">
        <v>6</v>
      </c>
      <c r="B14" s="4"/>
      <c r="C14" s="4"/>
      <c r="D14" s="4"/>
      <c r="E14" s="4"/>
      <c r="F14" s="4"/>
    </row>
    <row r="15" customFormat="false" ht="15.75" hidden="false" customHeight="false" outlineLevel="0" collapsed="false"/>
    <row r="16" customFormat="false" ht="15.75" hidden="false" customHeight="false" outlineLevel="0" collapsed="false">
      <c r="A16" s="5" t="s">
        <v>7</v>
      </c>
      <c r="B16" s="5"/>
      <c r="C16" s="6" t="n">
        <v>1500</v>
      </c>
    </row>
    <row r="19" customFormat="false" ht="15" hidden="false" customHeight="true" outlineLevel="0" collapsed="false">
      <c r="A19" s="7" t="s">
        <v>8</v>
      </c>
      <c r="B19" s="7"/>
      <c r="C19" s="8" t="s">
        <v>9</v>
      </c>
      <c r="D19" s="8" t="s">
        <v>10</v>
      </c>
      <c r="E19" s="8" t="s">
        <v>11</v>
      </c>
      <c r="F19" s="8" t="s">
        <v>12</v>
      </c>
    </row>
    <row r="20" customFormat="false" ht="30.95" hidden="false" customHeight="true" outlineLevel="0" collapsed="false">
      <c r="A20" s="7"/>
      <c r="B20" s="7"/>
      <c r="C20" s="8"/>
      <c r="D20" s="8"/>
      <c r="E20" s="8"/>
      <c r="F20" s="8"/>
    </row>
    <row r="21" customFormat="false" ht="15" hidden="false" customHeight="false" outlineLevel="0" collapsed="false">
      <c r="A21" s="9" t="s">
        <v>13</v>
      </c>
      <c r="B21" s="9"/>
      <c r="C21" s="10" t="s">
        <v>14</v>
      </c>
      <c r="D21" s="6" t="n">
        <v>4500</v>
      </c>
      <c r="E21" s="10" t="n">
        <v>250</v>
      </c>
      <c r="F21" s="11" t="n">
        <f aca="false">+D21/E21</f>
        <v>18</v>
      </c>
    </row>
    <row r="22" customFormat="false" ht="15" hidden="false" customHeight="false" outlineLevel="0" collapsed="false">
      <c r="A22" s="9" t="s">
        <v>15</v>
      </c>
      <c r="B22" s="9"/>
      <c r="C22" s="10" t="s">
        <v>16</v>
      </c>
      <c r="D22" s="6" t="n">
        <v>1500</v>
      </c>
      <c r="E22" s="10" t="n">
        <v>5</v>
      </c>
      <c r="F22" s="11" t="n">
        <f aca="false">+D22/E22</f>
        <v>300</v>
      </c>
    </row>
    <row r="23" customFormat="false" ht="15" hidden="false" customHeight="false" outlineLevel="0" collapsed="false">
      <c r="A23" s="9" t="s">
        <v>17</v>
      </c>
      <c r="B23" s="9"/>
      <c r="C23" s="10" t="s">
        <v>18</v>
      </c>
      <c r="D23" s="6" t="n">
        <v>2300</v>
      </c>
      <c r="E23" s="10" t="n">
        <v>40</v>
      </c>
      <c r="F23" s="11" t="n">
        <f aca="false">+D23/E23</f>
        <v>57.5</v>
      </c>
    </row>
    <row r="24" customFormat="false" ht="15" hidden="false" customHeight="false" outlineLevel="0" collapsed="false">
      <c r="A24" s="9" t="s">
        <v>19</v>
      </c>
      <c r="B24" s="9"/>
      <c r="C24" s="10" t="s">
        <v>20</v>
      </c>
      <c r="D24" s="6" t="n">
        <v>750</v>
      </c>
      <c r="E24" s="10" t="n">
        <v>25</v>
      </c>
      <c r="F24" s="11" t="n">
        <f aca="false">+D24/E24</f>
        <v>30</v>
      </c>
    </row>
    <row r="25" customFormat="false" ht="15" hidden="false" customHeight="false" outlineLevel="0" collapsed="false">
      <c r="A25" s="9" t="s">
        <v>21</v>
      </c>
      <c r="B25" s="9"/>
      <c r="C25" s="10" t="s">
        <v>22</v>
      </c>
      <c r="D25" s="6" t="n">
        <v>5000</v>
      </c>
      <c r="E25" s="10" t="n">
        <v>1000</v>
      </c>
      <c r="F25" s="11" t="n">
        <f aca="false">+D25/E25</f>
        <v>5</v>
      </c>
    </row>
    <row r="26" customFormat="false" ht="15" hidden="false" customHeight="false" outlineLevel="0" collapsed="false">
      <c r="A26" s="9" t="s">
        <v>23</v>
      </c>
      <c r="B26" s="9"/>
      <c r="C26" s="10" t="s">
        <v>24</v>
      </c>
      <c r="D26" s="6" t="n">
        <v>3500</v>
      </c>
      <c r="E26" s="10" t="n">
        <v>150</v>
      </c>
      <c r="F26" s="11" t="n">
        <f aca="false">+D26/E26</f>
        <v>23.3333333333333</v>
      </c>
    </row>
    <row r="27" customFormat="false" ht="15" hidden="false" customHeight="false" outlineLevel="0" collapsed="false">
      <c r="A27" s="9"/>
      <c r="B27" s="9"/>
      <c r="C27" s="10"/>
      <c r="D27" s="6"/>
      <c r="E27" s="10"/>
      <c r="F27" s="11" t="e">
        <f aca="false">+D27/E27</f>
        <v>#DIV/0!</v>
      </c>
    </row>
    <row r="28" customFormat="false" ht="15" hidden="false" customHeight="false" outlineLevel="0" collapsed="false">
      <c r="A28" s="9"/>
      <c r="B28" s="9"/>
      <c r="C28" s="10"/>
      <c r="D28" s="6"/>
      <c r="E28" s="10"/>
      <c r="F28" s="11" t="e">
        <f aca="false">+D28/E28</f>
        <v>#DIV/0!</v>
      </c>
    </row>
    <row r="29" customFormat="false" ht="15" hidden="false" customHeight="false" outlineLevel="0" collapsed="false">
      <c r="A29" s="9"/>
      <c r="B29" s="9"/>
      <c r="C29" s="10"/>
      <c r="D29" s="6"/>
      <c r="E29" s="10"/>
      <c r="F29" s="11" t="e">
        <f aca="false">+D29/E29</f>
        <v>#DIV/0!</v>
      </c>
    </row>
    <row r="30" customFormat="false" ht="15" hidden="false" customHeight="false" outlineLevel="0" collapsed="false">
      <c r="A30" s="9"/>
      <c r="B30" s="9"/>
      <c r="C30" s="10"/>
      <c r="D30" s="6"/>
      <c r="E30" s="10"/>
      <c r="F30" s="11" t="e">
        <f aca="false">+D30/E30</f>
        <v>#DIV/0!</v>
      </c>
    </row>
    <row r="31" customFormat="false" ht="15" hidden="false" customHeight="false" outlineLevel="0" collapsed="false">
      <c r="A31" s="9"/>
      <c r="B31" s="9"/>
      <c r="C31" s="10"/>
      <c r="D31" s="6"/>
      <c r="E31" s="10"/>
      <c r="F31" s="11" t="e">
        <f aca="false">+D31/E31</f>
        <v>#DIV/0!</v>
      </c>
    </row>
    <row r="32" customFormat="false" ht="15" hidden="false" customHeight="false" outlineLevel="0" collapsed="false">
      <c r="A32" s="9"/>
      <c r="B32" s="9"/>
      <c r="C32" s="10"/>
      <c r="D32" s="6"/>
      <c r="E32" s="10"/>
      <c r="F32" s="11" t="e">
        <f aca="false">+D32/E32</f>
        <v>#DIV/0!</v>
      </c>
    </row>
    <row r="33" customFormat="false" ht="15" hidden="false" customHeight="false" outlineLevel="0" collapsed="false">
      <c r="A33" s="9"/>
      <c r="B33" s="9"/>
      <c r="C33" s="10"/>
      <c r="D33" s="6"/>
      <c r="E33" s="10"/>
      <c r="F33" s="11" t="e">
        <f aca="false">+D33/E33</f>
        <v>#DIV/0!</v>
      </c>
    </row>
    <row r="34" customFormat="false" ht="15" hidden="false" customHeight="false" outlineLevel="0" collapsed="false">
      <c r="A34" s="9"/>
      <c r="B34" s="9"/>
      <c r="C34" s="10"/>
      <c r="D34" s="6"/>
      <c r="E34" s="10"/>
      <c r="F34" s="11" t="e">
        <f aca="false">+D34/E34</f>
        <v>#DIV/0!</v>
      </c>
    </row>
    <row r="35" customFormat="false" ht="15" hidden="false" customHeight="false" outlineLevel="0" collapsed="false">
      <c r="A35" s="12" t="s">
        <v>25</v>
      </c>
      <c r="B35" s="12"/>
      <c r="C35" s="12"/>
      <c r="D35" s="12"/>
      <c r="E35" s="12"/>
      <c r="F35" s="13" t="n">
        <f aca="false">SUMIF(F21:F34,"&gt;0")</f>
        <v>433.833333333333</v>
      </c>
    </row>
    <row r="38" customFormat="false" ht="15" hidden="false" customHeight="true" outlineLevel="0" collapsed="false">
      <c r="A38" s="7" t="s">
        <v>26</v>
      </c>
      <c r="B38" s="7"/>
      <c r="C38" s="8" t="s">
        <v>27</v>
      </c>
    </row>
    <row r="39" customFormat="false" ht="15" hidden="false" customHeight="false" outlineLevel="0" collapsed="false">
      <c r="A39" s="7"/>
      <c r="B39" s="7"/>
      <c r="C39" s="8"/>
    </row>
    <row r="40" customFormat="false" ht="15" hidden="false" customHeight="false" outlineLevel="0" collapsed="false">
      <c r="A40" s="9" t="s">
        <v>28</v>
      </c>
      <c r="B40" s="9"/>
      <c r="C40" s="6" t="n">
        <v>275</v>
      </c>
      <c r="J40" s="14"/>
    </row>
    <row r="41" customFormat="false" ht="15.75" hidden="false" customHeight="false" outlineLevel="0" collapsed="false">
      <c r="A41" s="9" t="s">
        <v>29</v>
      </c>
      <c r="B41" s="9"/>
      <c r="C41" s="6" t="n">
        <v>300</v>
      </c>
    </row>
    <row r="42" customFormat="false" ht="15" hidden="false" customHeight="true" outlineLevel="0" collapsed="false">
      <c r="A42" s="9" t="s">
        <v>30</v>
      </c>
      <c r="B42" s="9"/>
      <c r="C42" s="6" t="n">
        <v>500</v>
      </c>
      <c r="E42" s="15" t="s">
        <v>31</v>
      </c>
      <c r="F42" s="16" t="e">
        <f aca="false">+ROUNDUP(C55/(C16-F35)F35,0)</f>
        <v>#VALUE!</v>
      </c>
      <c r="G42" s="17" t="s">
        <v>32</v>
      </c>
      <c r="J42" s="14"/>
    </row>
    <row r="43" customFormat="false" ht="15.75" hidden="false" customHeight="false" outlineLevel="0" collapsed="false">
      <c r="A43" s="9" t="s">
        <v>33</v>
      </c>
      <c r="B43" s="9"/>
      <c r="C43" s="6" t="n">
        <v>0.5</v>
      </c>
      <c r="E43" s="15"/>
      <c r="F43" s="16"/>
      <c r="G43" s="17"/>
    </row>
    <row r="44" customFormat="false" ht="14.45" hidden="false" customHeight="true" outlineLevel="0" collapsed="false">
      <c r="A44" s="9"/>
      <c r="B44" s="9"/>
      <c r="C44" s="6"/>
      <c r="E44" s="15"/>
      <c r="F44" s="18" t="e">
        <f aca="false">+C16*F42</f>
        <v>#VALUE!</v>
      </c>
      <c r="G44" s="17" t="s">
        <v>34</v>
      </c>
    </row>
    <row r="45" customFormat="false" ht="15.75" hidden="false" customHeight="false" outlineLevel="0" collapsed="false">
      <c r="A45" s="9"/>
      <c r="B45" s="9"/>
      <c r="C45" s="6"/>
      <c r="E45" s="15"/>
      <c r="F45" s="18"/>
      <c r="G45" s="17"/>
    </row>
    <row r="46" customFormat="false" ht="15" hidden="false" customHeight="false" outlineLevel="0" collapsed="false">
      <c r="A46" s="9"/>
      <c r="B46" s="9"/>
      <c r="C46" s="6"/>
    </row>
    <row r="47" customFormat="false" ht="15" hidden="false" customHeight="false" outlineLevel="0" collapsed="false">
      <c r="A47" s="9"/>
      <c r="B47" s="9"/>
      <c r="C47" s="6"/>
    </row>
    <row r="48" customFormat="false" ht="15" hidden="false" customHeight="false" outlineLevel="0" collapsed="false">
      <c r="A48" s="9"/>
      <c r="B48" s="9"/>
      <c r="C48" s="6"/>
    </row>
    <row r="49" customFormat="false" ht="15" hidden="false" customHeight="false" outlineLevel="0" collapsed="false">
      <c r="A49" s="9"/>
      <c r="B49" s="9"/>
      <c r="C49" s="6"/>
    </row>
    <row r="50" customFormat="false" ht="15" hidden="false" customHeight="false" outlineLevel="0" collapsed="false">
      <c r="A50" s="9"/>
      <c r="B50" s="9"/>
      <c r="C50" s="6"/>
    </row>
    <row r="51" customFormat="false" ht="15" hidden="false" customHeight="false" outlineLevel="0" collapsed="false">
      <c r="A51" s="9"/>
      <c r="B51" s="9"/>
      <c r="C51" s="6"/>
    </row>
    <row r="52" customFormat="false" ht="15" hidden="false" customHeight="false" outlineLevel="0" collapsed="false">
      <c r="A52" s="9"/>
      <c r="B52" s="9"/>
      <c r="C52" s="6"/>
    </row>
    <row r="53" customFormat="false" ht="15" hidden="false" customHeight="false" outlineLevel="0" collapsed="false">
      <c r="A53" s="9"/>
      <c r="B53" s="9"/>
      <c r="C53" s="6"/>
    </row>
    <row r="54" customFormat="false" ht="15" hidden="false" customHeight="false" outlineLevel="0" collapsed="false">
      <c r="A54" s="9"/>
      <c r="B54" s="9"/>
      <c r="C54" s="6"/>
    </row>
    <row r="55" customFormat="false" ht="15" hidden="false" customHeight="false" outlineLevel="0" collapsed="false">
      <c r="A55" s="12" t="s">
        <v>35</v>
      </c>
      <c r="B55" s="12"/>
      <c r="C55" s="13" t="n">
        <f aca="false">SUM(C40:C54)</f>
        <v>1075.5</v>
      </c>
    </row>
  </sheetData>
  <mergeCells count="48">
    <mergeCell ref="C10:E10"/>
    <mergeCell ref="C11:E11"/>
    <mergeCell ref="C12:E12"/>
    <mergeCell ref="A14:F14"/>
    <mergeCell ref="A16:B16"/>
    <mergeCell ref="A19:B20"/>
    <mergeCell ref="C19:C20"/>
    <mergeCell ref="D19:D20"/>
    <mergeCell ref="E19:E20"/>
    <mergeCell ref="F19:F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E35"/>
    <mergeCell ref="A38:B39"/>
    <mergeCell ref="C38:C39"/>
    <mergeCell ref="A40:B40"/>
    <mergeCell ref="A41:B41"/>
    <mergeCell ref="A42:B42"/>
    <mergeCell ref="E42:E45"/>
    <mergeCell ref="F42:F43"/>
    <mergeCell ref="G42:G43"/>
    <mergeCell ref="A43:B43"/>
    <mergeCell ref="A44:B44"/>
    <mergeCell ref="F44:F45"/>
    <mergeCell ref="G44:G45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2014-01-09T17:24:36Z</dcterms:created>
  <dc:creator>Marvin Gómez</dc:creator>
  <dc:description/>
  <dc:language>es-CR</dc:language>
  <cp:lastModifiedBy/>
  <dcterms:modified xsi:type="dcterms:W3CDTF">2024-06-14T14:20:59Z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