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de Negocios" sheetId="1" r:id="rId4"/>
  </sheets>
  <definedNames/>
  <calcPr/>
  <extLst>
    <ext uri="GoogleSheetsCustomDataVersion2">
      <go:sheetsCustomData xmlns:go="http://customooxmlschemas.google.com/" r:id="rId5" roundtripDataChecksum="YZRn6I9zM3zXLZfAas9REFzqNfIUGpSdtzHzNuukcm0="/>
    </ext>
  </extLst>
</workbook>
</file>

<file path=xl/sharedStrings.xml><?xml version="1.0" encoding="utf-8"?>
<sst xmlns="http://schemas.openxmlformats.org/spreadsheetml/2006/main" count="33" uniqueCount="33">
  <si>
    <t>Nombre de la empresa:</t>
  </si>
  <si>
    <t>Reposteria Mae</t>
  </si>
  <si>
    <t>Centro educativo:</t>
  </si>
  <si>
    <t>Santa Rita Rio Cuarto</t>
  </si>
  <si>
    <t>Nombre del tutor:</t>
  </si>
  <si>
    <t>John Ventura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</si>
  <si>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</si>
  <si>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</si>
  <si>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</si>
  <si>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</si>
  <si>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</si>
  <si>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</si>
  <si>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</si>
  <si>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Total</t>
  </si>
  <si>
    <t>Azucar blanco y bolsas</t>
  </si>
  <si>
    <t>Azucar MOreno</t>
  </si>
  <si>
    <t>Vainilla</t>
  </si>
  <si>
    <t>Harina</t>
  </si>
  <si>
    <t>Polvo para Hornear</t>
  </si>
  <si>
    <t>Chispas de chocolate</t>
  </si>
  <si>
    <t>mantequilla</t>
  </si>
  <si>
    <t>paquetes bicarbonato</t>
  </si>
  <si>
    <t>huevos</t>
  </si>
  <si>
    <t>COSTO VARIABLE UNITARIO</t>
  </si>
  <si>
    <t>costo total</t>
  </si>
  <si>
    <t>Descripción de costos fijos</t>
  </si>
  <si>
    <t>Monto</t>
  </si>
  <si>
    <t>ganancia</t>
  </si>
  <si>
    <t>ninguno</t>
  </si>
  <si>
    <t>PUNTO DE EQUILIBRIO</t>
  </si>
  <si>
    <t>UNIDADES</t>
  </si>
  <si>
    <t>COLONES</t>
  </si>
  <si>
    <t>COSTOS  FIJOS 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</si>
</sst>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₡&quot;#,##0.00"/>
  </numFmts>
  <fonts count="4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22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1" numFmtId="0" xfId="0" applyAlignment="1" applyBorder="1" applyFill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1" fillId="2" fontId="1" numFmtId="0" xfId="0" applyAlignment="1" applyBorder="1" applyFont="1">
      <alignment horizontal="left"/>
    </xf>
    <xf borderId="5" fillId="2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2" fontId="1" numFmtId="0" xfId="0" applyAlignment="1" applyBorder="1" applyFont="1">
      <alignment horizontal="left"/>
    </xf>
    <xf borderId="9" fillId="0" fontId="2" numFmtId="0" xfId="0" applyBorder="1" applyFont="1"/>
    <xf borderId="10" fillId="2" fontId="1" numFmtId="164" xfId="0" applyAlignment="1" applyBorder="1" applyFont="1" applyNumberFormat="1">
      <alignment horizontal="center" readingOrder="0"/>
    </xf>
    <xf borderId="11" fillId="2" fontId="1" numFmtId="0" xfId="0" applyAlignment="1" applyBorder="1" applyFont="1">
      <alignment horizontal="center" shrinkToFit="1" vertical="center" wrapText="0"/>
    </xf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0" fillId="2" fontId="1" numFmtId="0" xfId="0" applyAlignment="1" applyBorder="1" applyFont="1">
      <alignment horizontal="center" readingOrder="0" shrinkToFit="0" vertical="center" wrapText="1"/>
    </xf>
    <xf borderId="2" fillId="2" fontId="1" numFmtId="0" xfId="0" applyAlignment="1" applyBorder="1" applyFont="1">
      <alignment horizontal="left" readingOrder="0"/>
    </xf>
    <xf borderId="10" fillId="2" fontId="1" numFmtId="0" xfId="0" applyAlignment="1" applyBorder="1" applyFont="1">
      <alignment horizontal="center" readingOrder="0"/>
    </xf>
    <xf borderId="10" fillId="2" fontId="1" numFmtId="164" xfId="0" applyAlignment="1" applyBorder="1" applyFont="1" applyNumberFormat="1">
      <alignment horizontal="center"/>
    </xf>
    <xf borderId="10" fillId="4" fontId="1" numFmtId="164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left"/>
    </xf>
    <xf borderId="10" fillId="2" fontId="1" numFmtId="0" xfId="0" applyAlignment="1" applyBorder="1" applyFont="1">
      <alignment horizontal="center"/>
    </xf>
    <xf borderId="2" fillId="2" fontId="3" numFmtId="0" xfId="0" applyAlignment="1" applyBorder="1" applyFont="1">
      <alignment horizontal="right"/>
    </xf>
    <xf borderId="10" fillId="4" fontId="3" numFmtId="164" xfId="0" applyAlignment="1" applyBorder="1" applyFont="1" applyNumberFormat="1">
      <alignment horizontal="center"/>
    </xf>
    <xf borderId="1" fillId="2" fontId="1" numFmtId="0" xfId="0" applyAlignment="1" applyBorder="1" applyFont="1">
      <alignment readingOrder="0"/>
    </xf>
    <xf borderId="1" fillId="2" fontId="1" numFmtId="164" xfId="0" applyBorder="1" applyFont="1" applyNumberFormat="1"/>
    <xf borderId="0" fillId="2" fontId="1" numFmtId="0" xfId="0" applyFont="1"/>
    <xf borderId="17" fillId="2" fontId="1" numFmtId="0" xfId="0" applyAlignment="1" applyBorder="1" applyFont="1">
      <alignment horizontal="center" vertical="center"/>
    </xf>
    <xf borderId="17" fillId="4" fontId="1" numFmtId="0" xfId="0" applyAlignment="1" applyBorder="1" applyFont="1">
      <alignment horizontal="center" readingOrder="0" vertical="center"/>
    </xf>
    <xf borderId="18" fillId="2" fontId="1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17" fillId="4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Relationship Id="rId3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514350</xdr:colOff>
      <xdr:row>58</xdr:row>
      <xdr:rowOff>0</xdr:rowOff>
    </xdr:from>
    <xdr:ext cx="1866900" cy="1076325"/>
    <xdr:sp>
      <xdr:nvSpPr>
        <xdr:cNvPr id="3" name="Shape 3"/>
        <xdr:cNvSpPr txBox="1"/>
      </xdr:nvSpPr>
      <xdr:spPr>
        <a:xfrm>
          <a:off x="4417313" y="3246600"/>
          <a:ext cx="1857375" cy="10668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+00506 8483-2424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direccion@jacostarica.com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www.jacostarica.com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</xdr:txBody>
    </xdr:sp>
    <xdr:clientData fLocksWithSheet="0"/>
  </xdr:oneCellAnchor>
  <xdr:oneCellAnchor>
    <xdr:from>
      <xdr:col>2</xdr:col>
      <xdr:colOff>714375</xdr:colOff>
      <xdr:row>57</xdr:row>
      <xdr:rowOff>171450</xdr:rowOff>
    </xdr:from>
    <xdr:ext cx="3124200" cy="723900"/>
    <xdr:sp>
      <xdr:nvSpPr>
        <xdr:cNvPr id="4" name="Shape 4"/>
        <xdr:cNvSpPr txBox="1"/>
      </xdr:nvSpPr>
      <xdr:spPr>
        <a:xfrm>
          <a:off x="3788663" y="3422813"/>
          <a:ext cx="3114675" cy="71437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Junior Achievement Costa Rica ®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One Education Way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San Rafael, Escazú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Edificio KPMG, 5to piso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</xdr:txBody>
    </xdr:sp>
    <xdr:clientData fLocksWithSheet="0"/>
  </xdr:oneCellAnchor>
  <xdr:oneCellAnchor>
    <xdr:from>
      <xdr:col>0</xdr:col>
      <xdr:colOff>76200</xdr:colOff>
      <xdr:row>0</xdr:row>
      <xdr:rowOff>123825</xdr:rowOff>
    </xdr:from>
    <xdr:ext cx="3419475" cy="7905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990600</xdr:colOff>
      <xdr:row>1</xdr:row>
      <xdr:rowOff>57150</xdr:rowOff>
    </xdr:from>
    <xdr:ext cx="3238500" cy="6286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762000</xdr:colOff>
      <xdr:row>4</xdr:row>
      <xdr:rowOff>9525</xdr:rowOff>
    </xdr:from>
    <xdr:ext cx="2314575" cy="7524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</xdr:row>
      <xdr:rowOff>114300</xdr:rowOff>
    </xdr:from>
    <xdr:ext cx="5153025" cy="95250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3.43"/>
    <col customWidth="1" min="3" max="3" width="16.14"/>
    <col customWidth="1" min="4" max="5" width="12.71"/>
    <col customWidth="1" min="6" max="6" width="23.57"/>
    <col customWidth="1" min="7" max="7" width="15.86"/>
    <col customWidth="1" min="8" max="27" width="10.8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 t="s">
        <v>0</v>
      </c>
      <c r="B10" s="1"/>
      <c r="C10" s="2" t="s">
        <v>1</v>
      </c>
      <c r="D10" s="3"/>
      <c r="E10" s="3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 t="s">
        <v>2</v>
      </c>
      <c r="B11" s="1"/>
      <c r="C11" s="2" t="s">
        <v>3</v>
      </c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 t="s">
        <v>4</v>
      </c>
      <c r="B12" s="1"/>
      <c r="C12" s="2" t="s">
        <v>5</v>
      </c>
      <c r="D12" s="3"/>
      <c r="E12" s="3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5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6" t="s">
        <v>6</v>
      </c>
      <c r="B14" s="7"/>
      <c r="C14" s="7"/>
      <c r="D14" s="7"/>
      <c r="E14" s="7"/>
      <c r="F14" s="7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9" t="s">
        <v>7</v>
      </c>
      <c r="B16" s="10"/>
      <c r="C16" s="11">
        <v>500.0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2" t="s">
        <v>8</v>
      </c>
      <c r="B19" s="13"/>
      <c r="C19" s="14" t="s">
        <v>9</v>
      </c>
      <c r="D19" s="14" t="s">
        <v>10</v>
      </c>
      <c r="E19" s="15"/>
      <c r="F19" s="14" t="s">
        <v>11</v>
      </c>
      <c r="G19" s="14" t="s">
        <v>12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0.75" customHeight="1">
      <c r="A20" s="16"/>
      <c r="B20" s="17"/>
      <c r="C20" s="18"/>
      <c r="D20" s="18"/>
      <c r="E20" s="19" t="s">
        <v>13</v>
      </c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20" t="s">
        <v>14</v>
      </c>
      <c r="B21" s="4"/>
      <c r="C21" s="21">
        <v>1.0</v>
      </c>
      <c r="D21" s="21">
        <v>1790.0</v>
      </c>
      <c r="E21" s="22">
        <f t="shared" ref="E21:E29" si="1">C21*D21</f>
        <v>1790</v>
      </c>
      <c r="F21" s="21">
        <v>45.0</v>
      </c>
      <c r="G21" s="23">
        <f t="shared" ref="G21:G34" si="2">+D21/F21</f>
        <v>39.77777778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20" t="s">
        <v>15</v>
      </c>
      <c r="B22" s="4"/>
      <c r="C22" s="21">
        <v>1.0</v>
      </c>
      <c r="D22" s="21">
        <v>2025.0</v>
      </c>
      <c r="E22" s="22">
        <f t="shared" si="1"/>
        <v>2025</v>
      </c>
      <c r="F22" s="21">
        <v>45.0</v>
      </c>
      <c r="G22" s="23">
        <f t="shared" si="2"/>
        <v>45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20" t="s">
        <v>16</v>
      </c>
      <c r="B23" s="4"/>
      <c r="C23" s="21">
        <v>1.0</v>
      </c>
      <c r="D23" s="21">
        <v>1100.0</v>
      </c>
      <c r="E23" s="22">
        <f t="shared" si="1"/>
        <v>1100</v>
      </c>
      <c r="F23" s="21">
        <v>45.0</v>
      </c>
      <c r="G23" s="23">
        <f t="shared" si="2"/>
        <v>24.44444444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20" t="s">
        <v>17</v>
      </c>
      <c r="B24" s="4"/>
      <c r="C24" s="21">
        <v>1.0</v>
      </c>
      <c r="D24" s="11">
        <v>2000.0</v>
      </c>
      <c r="E24" s="22">
        <f t="shared" si="1"/>
        <v>2000</v>
      </c>
      <c r="F24" s="21">
        <v>45.0</v>
      </c>
      <c r="G24" s="23">
        <f t="shared" si="2"/>
        <v>44.44444444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20" t="s">
        <v>18</v>
      </c>
      <c r="B25" s="4"/>
      <c r="C25" s="21">
        <v>1.0</v>
      </c>
      <c r="D25" s="11">
        <v>300.0</v>
      </c>
      <c r="E25" s="22">
        <f t="shared" si="1"/>
        <v>300</v>
      </c>
      <c r="F25" s="21">
        <v>45.0</v>
      </c>
      <c r="G25" s="23">
        <f t="shared" si="2"/>
        <v>6.666666667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20" t="s">
        <v>19</v>
      </c>
      <c r="B26" s="4"/>
      <c r="C26" s="21">
        <v>2.0</v>
      </c>
      <c r="D26" s="11">
        <v>2750.0</v>
      </c>
      <c r="E26" s="22">
        <f t="shared" si="1"/>
        <v>5500</v>
      </c>
      <c r="F26" s="21">
        <v>45.0</v>
      </c>
      <c r="G26" s="23">
        <f t="shared" si="2"/>
        <v>61.11111111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20" t="s">
        <v>20</v>
      </c>
      <c r="B27" s="4"/>
      <c r="C27" s="21">
        <v>1.0</v>
      </c>
      <c r="D27" s="11">
        <v>1050.0</v>
      </c>
      <c r="E27" s="22">
        <f t="shared" si="1"/>
        <v>1050</v>
      </c>
      <c r="F27" s="21">
        <v>45.0</v>
      </c>
      <c r="G27" s="23">
        <f t="shared" si="2"/>
        <v>23.33333333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20" t="s">
        <v>21</v>
      </c>
      <c r="B28" s="4"/>
      <c r="C28" s="21">
        <v>2.0</v>
      </c>
      <c r="D28" s="11">
        <v>325.0</v>
      </c>
      <c r="E28" s="22">
        <f t="shared" si="1"/>
        <v>650</v>
      </c>
      <c r="F28" s="21">
        <v>45.0</v>
      </c>
      <c r="G28" s="23">
        <f t="shared" si="2"/>
        <v>7.222222222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20" t="s">
        <v>22</v>
      </c>
      <c r="B29" s="4"/>
      <c r="C29" s="21">
        <v>1.0</v>
      </c>
      <c r="D29" s="11">
        <v>1700.0</v>
      </c>
      <c r="E29" s="22">
        <f t="shared" si="1"/>
        <v>1700</v>
      </c>
      <c r="F29" s="21">
        <v>45.0</v>
      </c>
      <c r="G29" s="23">
        <f t="shared" si="2"/>
        <v>37.77777778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24"/>
      <c r="B30" s="4"/>
      <c r="C30" s="25"/>
      <c r="D30" s="22"/>
      <c r="E30" s="22"/>
      <c r="F30" s="25"/>
      <c r="G30" s="23" t="str">
        <f t="shared" si="2"/>
        <v>#DIV/0!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24"/>
      <c r="B31" s="4"/>
      <c r="C31" s="25"/>
      <c r="D31" s="22"/>
      <c r="E31" s="22"/>
      <c r="F31" s="25"/>
      <c r="G31" s="23" t="str">
        <f t="shared" si="2"/>
        <v>#DIV/0!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24"/>
      <c r="B32" s="4"/>
      <c r="C32" s="25"/>
      <c r="D32" s="22"/>
      <c r="E32" s="22"/>
      <c r="F32" s="25"/>
      <c r="G32" s="23" t="str">
        <f t="shared" si="2"/>
        <v>#DIV/0!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24"/>
      <c r="B33" s="4"/>
      <c r="C33" s="25"/>
      <c r="D33" s="22"/>
      <c r="E33" s="22"/>
      <c r="F33" s="25"/>
      <c r="G33" s="23" t="str">
        <f t="shared" si="2"/>
        <v>#DIV/0!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24"/>
      <c r="B34" s="4"/>
      <c r="C34" s="25"/>
      <c r="D34" s="22"/>
      <c r="E34" s="22"/>
      <c r="F34" s="25"/>
      <c r="G34" s="23" t="str">
        <f t="shared" si="2"/>
        <v>#DIV/0!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26" t="s">
        <v>23</v>
      </c>
      <c r="B35" s="3"/>
      <c r="C35" s="3"/>
      <c r="D35" s="3"/>
      <c r="E35" s="3"/>
      <c r="F35" s="4"/>
      <c r="G35" s="27">
        <f>SUMIF(G21:G34,"&gt;0")</f>
        <v>289.7777778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1"/>
      <c r="D37" s="28" t="s">
        <v>24</v>
      </c>
      <c r="E37" s="29">
        <f>SUM(E21:E35)</f>
        <v>16115</v>
      </c>
      <c r="F37" s="2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2" t="s">
        <v>25</v>
      </c>
      <c r="B38" s="13"/>
      <c r="C38" s="14" t="s">
        <v>26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6"/>
      <c r="B39" s="17"/>
      <c r="C39" s="18"/>
      <c r="D39" s="1"/>
      <c r="E39" s="28" t="s">
        <v>27</v>
      </c>
      <c r="F39" s="29">
        <f>G44-E37</f>
        <v>6385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20" t="s">
        <v>28</v>
      </c>
      <c r="B40" s="4"/>
      <c r="C40" s="22"/>
      <c r="D40" s="1"/>
      <c r="E40" s="1"/>
      <c r="F40" s="1"/>
      <c r="G40" s="1"/>
      <c r="H40" s="1"/>
      <c r="I40" s="1"/>
      <c r="J40" s="1"/>
      <c r="K40" s="2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24"/>
      <c r="B41" s="4"/>
      <c r="C41" s="2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24"/>
      <c r="B42" s="4"/>
      <c r="C42" s="22"/>
      <c r="D42" s="1"/>
      <c r="E42" s="30"/>
      <c r="F42" s="31" t="s">
        <v>29</v>
      </c>
      <c r="G42" s="32">
        <v>45.0</v>
      </c>
      <c r="H42" s="33" t="s">
        <v>30</v>
      </c>
      <c r="I42" s="1"/>
      <c r="J42" s="1"/>
      <c r="K42" s="2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24"/>
      <c r="B43" s="4"/>
      <c r="C43" s="22"/>
      <c r="D43" s="1"/>
      <c r="E43" s="30"/>
      <c r="F43" s="34"/>
      <c r="G43" s="35"/>
      <c r="H43" s="3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24"/>
      <c r="B44" s="4"/>
      <c r="C44" s="22"/>
      <c r="D44" s="1"/>
      <c r="E44" s="30"/>
      <c r="F44" s="34"/>
      <c r="G44" s="37">
        <f>+C16*G42</f>
        <v>22500</v>
      </c>
      <c r="H44" s="33" t="s">
        <v>31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24"/>
      <c r="B45" s="4"/>
      <c r="C45" s="22"/>
      <c r="D45" s="1"/>
      <c r="E45" s="30"/>
      <c r="F45" s="35"/>
      <c r="G45" s="35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24"/>
      <c r="B46" s="4"/>
      <c r="C46" s="2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24"/>
      <c r="B47" s="4"/>
      <c r="C47" s="2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24"/>
      <c r="B48" s="4"/>
      <c r="C48" s="2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24"/>
      <c r="B49" s="4"/>
      <c r="C49" s="2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24"/>
      <c r="B50" s="4"/>
      <c r="C50" s="2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24"/>
      <c r="B51" s="4"/>
      <c r="C51" s="2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24"/>
      <c r="B52" s="4"/>
      <c r="C52" s="2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24"/>
      <c r="B53" s="4"/>
      <c r="C53" s="2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24"/>
      <c r="B54" s="4"/>
      <c r="C54" s="2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26" t="s">
        <v>32</v>
      </c>
      <c r="B55" s="4"/>
      <c r="C55" s="27">
        <f>SUM(C40:C54)</f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8">
    <mergeCell ref="A44:B44"/>
    <mergeCell ref="A45:B45"/>
    <mergeCell ref="A38:B39"/>
    <mergeCell ref="C38:C39"/>
    <mergeCell ref="A40:B40"/>
    <mergeCell ref="A41:B41"/>
    <mergeCell ref="F42:F45"/>
    <mergeCell ref="H42:H43"/>
    <mergeCell ref="H44:H45"/>
    <mergeCell ref="D19:D20"/>
    <mergeCell ref="F19:F20"/>
    <mergeCell ref="C10:F10"/>
    <mergeCell ref="C11:F11"/>
    <mergeCell ref="C12:F12"/>
    <mergeCell ref="A14:G14"/>
    <mergeCell ref="A16:B16"/>
    <mergeCell ref="C19:C20"/>
    <mergeCell ref="G19:G20"/>
    <mergeCell ref="A19:B20"/>
    <mergeCell ref="A21:B21"/>
    <mergeCell ref="A22:B22"/>
    <mergeCell ref="A23:B23"/>
    <mergeCell ref="A24:B24"/>
    <mergeCell ref="A25:B25"/>
    <mergeCell ref="A26:B26"/>
    <mergeCell ref="A34:B34"/>
    <mergeCell ref="A35:F35"/>
    <mergeCell ref="A27:B27"/>
    <mergeCell ref="A28:B28"/>
    <mergeCell ref="A29:B29"/>
    <mergeCell ref="A30:B30"/>
    <mergeCell ref="A31:B31"/>
    <mergeCell ref="A32:B32"/>
    <mergeCell ref="A33:B33"/>
    <mergeCell ref="G42:G43"/>
    <mergeCell ref="G44:G45"/>
    <mergeCell ref="A51:B51"/>
    <mergeCell ref="A52:B52"/>
    <mergeCell ref="A53:B53"/>
    <mergeCell ref="A54:B54"/>
    <mergeCell ref="A55:B55"/>
    <mergeCell ref="A42:B42"/>
    <mergeCell ref="A43:B43"/>
    <mergeCell ref="A46:B46"/>
    <mergeCell ref="A47:B47"/>
    <mergeCell ref="A48:B48"/>
    <mergeCell ref="A49:B49"/>
    <mergeCell ref="A50:B5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2014-01-09T17:24:36Z</dcterms:created>
  <dc:creator>Marvin Gómez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