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Ctp Pavas\1 Información clase por períodos\1 9 Período 2024\Proyecto\Junior\Young People Recybags\"/>
    </mc:Choice>
  </mc:AlternateContent>
  <xr:revisionPtr revIDLastSave="0" documentId="8_{5950EE2F-AC21-49A3-A63E-1D00CB25FFD0}" xr6:coauthVersionLast="47" xr6:coauthVersionMax="47" xr10:uidLastSave="{00000000-0000-0000-0000-000000000000}"/>
  <bookViews>
    <workbookView xWindow="22932" yWindow="-108" windowWidth="23256" windowHeight="12456" activeTab="2" xr2:uid="{00000000-000D-0000-FFFF-FFFF00000000}"/>
  </bookViews>
  <sheets>
    <sheet name="bolso pequeño" sheetId="1" r:id="rId1"/>
    <sheet name="bolso mediano" sheetId="3" r:id="rId2"/>
    <sheet name="bolso grande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O31" i="4" s="1"/>
  <c r="P31" i="4" s="1"/>
  <c r="F31" i="4"/>
  <c r="D31" i="4"/>
  <c r="N30" i="4"/>
  <c r="N29" i="4" s="1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D23" i="4"/>
  <c r="F23" i="4"/>
  <c r="D22" i="4"/>
  <c r="F21" i="4"/>
  <c r="D21" i="4"/>
  <c r="N31" i="3"/>
  <c r="O31" i="3" s="1"/>
  <c r="P31" i="3" s="1"/>
  <c r="F31" i="3"/>
  <c r="D31" i="3"/>
  <c r="N30" i="3"/>
  <c r="N29" i="3" s="1"/>
  <c r="F30" i="3"/>
  <c r="D30" i="3"/>
  <c r="F29" i="3"/>
  <c r="D29" i="3"/>
  <c r="F28" i="3"/>
  <c r="D28" i="3"/>
  <c r="F27" i="3"/>
  <c r="D27" i="3"/>
  <c r="F26" i="3"/>
  <c r="D26" i="3"/>
  <c r="F25" i="3"/>
  <c r="D25" i="3"/>
  <c r="F24" i="3"/>
  <c r="D24" i="3"/>
  <c r="F23" i="3"/>
  <c r="D22" i="3"/>
  <c r="F21" i="3"/>
  <c r="D21" i="3"/>
  <c r="N28" i="4" l="1"/>
  <c r="O29" i="4"/>
  <c r="P29" i="4" s="1"/>
  <c r="F22" i="4"/>
  <c r="O30" i="4"/>
  <c r="P30" i="4" s="1"/>
  <c r="N28" i="3"/>
  <c r="O29" i="3"/>
  <c r="P29" i="3" s="1"/>
  <c r="F22" i="3"/>
  <c r="D23" i="3"/>
  <c r="O30" i="3"/>
  <c r="P30" i="3" s="1"/>
  <c r="O28" i="4" l="1"/>
  <c r="P28" i="4" s="1"/>
  <c r="N27" i="4"/>
  <c r="O28" i="3"/>
  <c r="P28" i="3" s="1"/>
  <c r="N27" i="3"/>
  <c r="O27" i="4" l="1"/>
  <c r="P27" i="4" s="1"/>
  <c r="N26" i="4"/>
  <c r="O27" i="3"/>
  <c r="P27" i="3" s="1"/>
  <c r="N26" i="3"/>
  <c r="N25" i="4" l="1"/>
  <c r="O26" i="4"/>
  <c r="P26" i="4" s="1"/>
  <c r="N25" i="3"/>
  <c r="O26" i="3"/>
  <c r="P26" i="3" s="1"/>
  <c r="O25" i="4" l="1"/>
  <c r="P25" i="4" s="1"/>
  <c r="N24" i="4"/>
  <c r="N24" i="3"/>
  <c r="O25" i="3"/>
  <c r="P25" i="3" s="1"/>
  <c r="O24" i="4" l="1"/>
  <c r="P24" i="4" s="1"/>
  <c r="N23" i="4"/>
  <c r="O24" i="3"/>
  <c r="P24" i="3" s="1"/>
  <c r="N23" i="3"/>
  <c r="O23" i="4" l="1"/>
  <c r="P23" i="4" s="1"/>
  <c r="N22" i="4"/>
  <c r="N22" i="3"/>
  <c r="O23" i="3"/>
  <c r="P23" i="3" s="1"/>
  <c r="O22" i="4" l="1"/>
  <c r="P22" i="4" s="1"/>
  <c r="N21" i="4"/>
  <c r="O21" i="4" s="1"/>
  <c r="P21" i="4" s="1"/>
  <c r="O22" i="3"/>
  <c r="P22" i="3" s="1"/>
  <c r="N21" i="3"/>
  <c r="O21" i="3" s="1"/>
  <c r="P21" i="3" s="1"/>
  <c r="F22" i="1"/>
  <c r="D22" i="1"/>
  <c r="D21" i="1"/>
  <c r="D24" i="1"/>
  <c r="D25" i="1"/>
  <c r="D26" i="1"/>
  <c r="D27" i="1"/>
  <c r="D28" i="1"/>
  <c r="D29" i="1"/>
  <c r="D30" i="1"/>
  <c r="D31" i="1"/>
  <c r="N31" i="1"/>
  <c r="N30" i="1" s="1"/>
  <c r="F24" i="1"/>
  <c r="F25" i="1"/>
  <c r="F26" i="1"/>
  <c r="F27" i="1"/>
  <c r="F28" i="1"/>
  <c r="F29" i="1"/>
  <c r="F30" i="1"/>
  <c r="F31" i="1"/>
  <c r="F21" i="1"/>
  <c r="D23" i="1" l="1"/>
  <c r="F23" i="1"/>
  <c r="N29" i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C89535C5-1D85-4F29-8EA8-3AE7CF6DF42C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B4CD00D-738F-43DA-8988-4F4BF5E7D608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<sst xmlns="http://schemas.openxmlformats.org/spreadsheetml/2006/main" count="81" uniqueCount="27">
  <si>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</si>
  <si>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</si>
  <si>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</si>
  <si>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</si>
  <si>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</si>
  <si>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</si>
  <si>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</si>
  <si>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</si>
  <si>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</si>
  <si>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</si>
  <si>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</si>
  <si>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</si>
  <si>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</si>
  <si>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</si>
  <si>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</si>
  <si>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</si>
  <si>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</si>
  <si>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</si>
  <si>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</si>
  <si>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</si>
  <si>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10 - 15</t>
  </si>
  <si>
    <t>16 - 25</t>
  </si>
  <si>
    <t>26 - 35</t>
  </si>
  <si>
    <t>36 - 50</t>
  </si>
  <si>
    <t>Young People Recybag´s</t>
  </si>
  <si>
    <t>Tecnico profesional de Pavas</t>
  </si>
  <si>
    <t>Luis Leiva Friedman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</si>
</sst>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44" fontId="0" fillId="2" borderId="1" xfId="15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6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Moneda" xfId="15" builtinId="4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'bolso pequeño'!$P$20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'bolso pequeño'!$A$21:$A$31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15000</c:v>
                </c:pt>
              </c:numCache>
            </c:numRef>
          </c:cat>
          <c:val>
            <c:numRef>
              <c:f>'bolso pequeño'!$P$21:$P$31</c:f>
              <c:numCache>
                <c:formatCode>"₡"#.##0.00</c:formatCode>
                <c:ptCount val="11"/>
                <c:pt idx="0">
                  <c:v>127145.25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'bolso grande'!$C$20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'bolso grande'!$A$21:$A$31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22000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8E5D-46FC-9292-65488081638C}"/>
            </c:ext>
          </c:extLst>
        </c:ser>
        <c:ser>
          <c:idx val="1"/>
          <c:order val="1"/>
          <c:tx>
            <c:strRef>
              <c:f>'bolso grande'!$D$20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'bolso grande'!$A$21:$A$31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22000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8E5D-46FC-9292-654880816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'bolso grande'!$E$20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'bolso grande'!$A$21:$A$31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22000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20B3-4A40-B4C2-ED42C84DAC59}"/>
            </c:ext>
          </c:extLst>
        </c:ser>
        <c:ser>
          <c:idx val="1"/>
          <c:order val="1"/>
          <c:tx>
            <c:strRef>
              <c:f>'bolso grande'!$F$20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'bolso grande'!$A$21:$A$31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22000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20B3-4A40-B4C2-ED42C84D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entre 10 a 15 años</c:v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D31-46C3-8B95-6C99D57AFCA7}"/>
            </c:ext>
          </c:extLst>
        </c:ser>
        <c:ser>
          <c:idx val="1"/>
          <c:order val="1"/>
          <c:tx>
            <c:v>entre 16 a 25 años</c:v>
          </c:tx>
          <c:invertIfNegative val="0"/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6D31-46C3-8B95-6C99D57AFCA7}"/>
            </c:ext>
          </c:extLst>
        </c:ser>
        <c:ser>
          <c:idx val="2"/>
          <c:order val="2"/>
          <c:tx>
            <c:v>entre 26 a 35 años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6D31-46C3-8B95-6C99D57AFCA7}"/>
            </c:ext>
          </c:extLst>
        </c:ser>
        <c:ser>
          <c:idx val="3"/>
          <c:order val="3"/>
          <c:tx>
            <c:v>entre 36 a 60 años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D31-46C3-8B95-6C99D57A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'bolso pequeño'!$C$20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'bolso pequeño'!$A$21:$A$31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15000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'bolso pequeño'!$D$20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'bolso pequeño'!$A$21:$A$31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15000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'bolso pequeño'!$E$20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'bolso pequeño'!$A$21:$A$31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15000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'bolso pequeño'!$F$20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'bolso pequeño'!$A$21:$A$31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15000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entre 10 a 15 años</c:v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72E-4DD8-A191-DE94CAF6B77E}"/>
            </c:ext>
          </c:extLst>
        </c:ser>
        <c:ser>
          <c:idx val="1"/>
          <c:order val="1"/>
          <c:tx>
            <c:v>entre 16 a 25 años</c:v>
          </c:tx>
          <c:invertIfNegative val="0"/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2-772E-4DD8-A191-DE94CAF6B77E}"/>
            </c:ext>
          </c:extLst>
        </c:ser>
        <c:ser>
          <c:idx val="2"/>
          <c:order val="2"/>
          <c:tx>
            <c:v>entre 26 a 35 años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772E-4DD8-A191-DE94CAF6B77E}"/>
            </c:ext>
          </c:extLst>
        </c:ser>
        <c:ser>
          <c:idx val="3"/>
          <c:order val="3"/>
          <c:tx>
            <c:v>entre 36 a 60 años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772E-4DD8-A191-DE94CAF6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'bolso mediano'!$P$20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'bolso mediano'!$A$21:$A$31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18000</c:v>
                </c:pt>
              </c:numCache>
            </c:numRef>
          </c:cat>
          <c:val>
            <c:numRef>
              <c:f>'bolso mediano'!$P$21:$P$31</c:f>
              <c:numCache>
                <c:formatCode>"₡"#.##0.00</c:formatCode>
                <c:ptCount val="11"/>
                <c:pt idx="0">
                  <c:v>163370.25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8-4E0D-980A-E1DC1A41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'bolso mediano'!$C$20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'bolso mediano'!$A$21:$A$31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18000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9FEC-4EEA-851A-067B07F608F8}"/>
            </c:ext>
          </c:extLst>
        </c:ser>
        <c:ser>
          <c:idx val="1"/>
          <c:order val="1"/>
          <c:tx>
            <c:strRef>
              <c:f>'bolso mediano'!$D$20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'bolso mediano'!$A$21:$A$31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18000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9FEC-4EEA-851A-067B07F6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'bolso mediano'!$E$20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'bolso mediano'!$A$21:$A$31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18000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80D-4D78-83F3-8BE3DEF4BECE}"/>
            </c:ext>
          </c:extLst>
        </c:ser>
        <c:ser>
          <c:idx val="1"/>
          <c:order val="1"/>
          <c:tx>
            <c:strRef>
              <c:f>'bolso mediano'!$F$20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'bolso mediano'!$A$21:$A$31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18000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980D-4D78-83F3-8BE3DEF4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entre 10 a 15 años</c:v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666-4901-B019-B3CBA3203C41}"/>
            </c:ext>
          </c:extLst>
        </c:ser>
        <c:ser>
          <c:idx val="1"/>
          <c:order val="1"/>
          <c:tx>
            <c:v>entre 16 a 25 años</c:v>
          </c:tx>
          <c:invertIfNegative val="0"/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F666-4901-B019-B3CBA3203C41}"/>
            </c:ext>
          </c:extLst>
        </c:ser>
        <c:ser>
          <c:idx val="2"/>
          <c:order val="2"/>
          <c:tx>
            <c:v>entre 26 a 35 años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666-4901-B019-B3CBA3203C41}"/>
            </c:ext>
          </c:extLst>
        </c:ser>
        <c:ser>
          <c:idx val="3"/>
          <c:order val="3"/>
          <c:tx>
            <c:v>entre 36 a 60 años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666-4901-B019-B3CBA3203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'bolso grande'!$P$20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'bolso grande'!$A$21:$A$31</c:f>
              <c:numCache>
                <c:formatCode>"₡"#.##0.00</c:formatCode>
                <c:ptCount val="11"/>
                <c:pt idx="0" formatCode="_(&quot;₡&quot;* #,##0.00_);_(&quot;₡&quot;* \(#,##0.00\);_(&quot;₡&quot;* &quot;-&quot;??_);_(@_)">
                  <c:v>22000</c:v>
                </c:pt>
              </c:numCache>
            </c:numRef>
          </c:cat>
          <c:val>
            <c:numRef>
              <c:f>'bolso grande'!$P$21:$P$31</c:f>
              <c:numCache>
                <c:formatCode>"₡"#.##0.00</c:formatCode>
                <c:ptCount val="11"/>
                <c:pt idx="0">
                  <c:v>195680.25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C-40D9-976F-094A4F2A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7.xml"/><Relationship Id="rId7" Type="http://schemas.openxmlformats.org/officeDocument/2006/relationships/image" Target="../media/image3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11.xml"/><Relationship Id="rId7" Type="http://schemas.openxmlformats.org/officeDocument/2006/relationships/image" Target="../media/image3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378730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447675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595935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C1DF0F-1CC1-4E0D-A8F1-BBF4A790D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4134DF-35D6-4C86-B3B6-79A64F4B9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49C68B-7B7A-4EE9-BEBB-2D41EC9F2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9B8BA9-4ADC-4085-B5F1-B240554D8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378730</xdr:colOff>
      <xdr:row>7</xdr:row>
      <xdr:rowOff>15240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154FCCF6-23E2-40BA-89BC-48DA42117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49580"/>
          <a:ext cx="3941080" cy="8991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F2C50859-E3FB-4FDD-A608-87947551CBD5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167631" y="1124932"/>
          <a:ext cx="2246512" cy="73749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447675</xdr:colOff>
      <xdr:row>10</xdr:row>
      <xdr:rowOff>172114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9BB3A1F-4B7C-4039-BD0C-ED787FCD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958339"/>
          <a:ext cx="12262485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595935</xdr:colOff>
      <xdr:row>7</xdr:row>
      <xdr:rowOff>9654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119DAEA9-6EC9-4860-85A6-061C070BB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62970" y="727422"/>
          <a:ext cx="3163015" cy="615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40414E-EFA2-48F9-AD47-A8F8B6919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27ED2D-93DF-484E-BF19-AFF56C20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DDBC45-4D63-417E-B1E1-B277BDAF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C659AE-9926-46BC-B873-1A6BFFB4A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378730</xdr:colOff>
      <xdr:row>7</xdr:row>
      <xdr:rowOff>15240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A1B5430A-BB4A-45F3-A725-49C9D182C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49580"/>
          <a:ext cx="3941080" cy="8991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1964F6DF-4D06-482F-BF0D-2CB76DC48C89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167631" y="1124932"/>
          <a:ext cx="2246512" cy="73749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447675</xdr:colOff>
      <xdr:row>10</xdr:row>
      <xdr:rowOff>172114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5A426AB8-5027-4126-A851-CFA4F081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958339"/>
          <a:ext cx="12262485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595935</xdr:colOff>
      <xdr:row>7</xdr:row>
      <xdr:rowOff>9654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9B981863-5314-40DA-8EB3-777B7283F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62970" y="727422"/>
          <a:ext cx="3163015" cy="615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workbookViewId="0">
      <selection activeCell="N17" sqref="N17"/>
    </sheetView>
  </sheetViews>
  <sheetFormatPr baseColWidth="10" defaultColWidth="10.88671875" defaultRowHeight="14.4" x14ac:dyDescent="0.3"/>
  <cols>
    <col min="1" max="1" width="14.44140625" style="1" customWidth="1"/>
    <col min="2" max="2" width="12.109375" style="1" customWidth="1"/>
    <col min="3" max="3" width="10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.5546875" style="1" bestFit="1" customWidth="1"/>
    <col min="15" max="15" width="13.88671875" style="1" customWidth="1"/>
    <col min="16" max="16" width="13.33203125" style="1" bestFit="1" customWidth="1"/>
    <col min="17" max="16384" width="10.88671875" style="1"/>
  </cols>
  <sheetData>
    <row r="12" spans="1:11" x14ac:dyDescent="0.3">
      <c r="A12" s="1" t="s">
        <v>0</v>
      </c>
      <c r="C12" s="14" t="s">
        <v>24</v>
      </c>
      <c r="D12" s="14"/>
      <c r="E12" s="14"/>
    </row>
    <row r="13" spans="1:11" x14ac:dyDescent="0.3">
      <c r="A13" s="1" t="s">
        <v>18</v>
      </c>
      <c r="C13" s="14" t="s">
        <v>25</v>
      </c>
      <c r="D13" s="14"/>
      <c r="E13" s="14"/>
    </row>
    <row r="14" spans="1:11" x14ac:dyDescent="0.3">
      <c r="A14" s="1" t="s">
        <v>19</v>
      </c>
      <c r="C14" s="14" t="s">
        <v>26</v>
      </c>
      <c r="D14" s="14"/>
      <c r="E14" s="14"/>
    </row>
    <row r="15" spans="1:11" x14ac:dyDescent="0.3">
      <c r="A15" s="2"/>
      <c r="B15" s="2"/>
    </row>
    <row r="16" spans="1:11" ht="21.6" thickBot="1" x14ac:dyDescent="0.45">
      <c r="G16" s="20" t="s">
        <v>1</v>
      </c>
      <c r="H16" s="20"/>
      <c r="I16" s="20"/>
      <c r="J16" s="20"/>
      <c r="K16" s="20"/>
    </row>
    <row r="17" spans="1:16" ht="15" thickBot="1" x14ac:dyDescent="0.35">
      <c r="A17" s="15" t="s">
        <v>2</v>
      </c>
      <c r="B17" s="16"/>
      <c r="C17" s="11">
        <v>12174.55</v>
      </c>
      <c r="D17" s="10"/>
      <c r="E17" s="10"/>
    </row>
    <row r="18" spans="1:16" ht="15" thickBot="1" x14ac:dyDescent="0.35">
      <c r="A18" s="2"/>
      <c r="B18" s="2"/>
      <c r="C18" s="13"/>
      <c r="D18" s="10"/>
      <c r="E18" s="10"/>
    </row>
    <row r="19" spans="1:16" ht="15" thickBot="1" x14ac:dyDescent="0.35">
      <c r="C19" s="17" t="s">
        <v>3</v>
      </c>
      <c r="D19" s="18"/>
      <c r="E19" s="18" t="s">
        <v>4</v>
      </c>
      <c r="F19" s="18"/>
      <c r="G19" s="18" t="s">
        <v>5</v>
      </c>
      <c r="H19" s="18"/>
      <c r="I19" s="18"/>
      <c r="J19" s="18"/>
      <c r="K19" s="18"/>
      <c r="L19" s="18"/>
      <c r="M19" s="19"/>
    </row>
    <row r="20" spans="1:16" x14ac:dyDescent="0.3">
      <c r="A20" s="5" t="s">
        <v>6</v>
      </c>
      <c r="B20" s="5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7" t="s">
        <v>12</v>
      </c>
      <c r="H20" s="7" t="s">
        <v>20</v>
      </c>
      <c r="I20" s="7" t="s">
        <v>21</v>
      </c>
      <c r="J20" s="7" t="s">
        <v>22</v>
      </c>
      <c r="K20" s="7" t="s">
        <v>23</v>
      </c>
      <c r="L20" s="7" t="s">
        <v>13</v>
      </c>
      <c r="M20" s="7" t="s">
        <v>14</v>
      </c>
      <c r="N20" s="5" t="s">
        <v>15</v>
      </c>
      <c r="O20" s="5" t="s">
        <v>16</v>
      </c>
      <c r="P20" s="5" t="s">
        <v>17</v>
      </c>
    </row>
    <row r="21" spans="1:16" x14ac:dyDescent="0.3">
      <c r="A21" s="12">
        <v>15000</v>
      </c>
      <c r="B21" s="3">
        <v>45</v>
      </c>
      <c r="C21" s="3">
        <v>20</v>
      </c>
      <c r="D21" s="8">
        <f>+B21-C21</f>
        <v>25</v>
      </c>
      <c r="E21" s="3">
        <v>13</v>
      </c>
      <c r="F21" s="8">
        <f>+B21-E21</f>
        <v>32</v>
      </c>
      <c r="G21" s="3">
        <v>0</v>
      </c>
      <c r="H21" s="3">
        <v>8</v>
      </c>
      <c r="I21" s="3">
        <v>34</v>
      </c>
      <c r="J21" s="3">
        <v>2</v>
      </c>
      <c r="K21" s="3">
        <v>0</v>
      </c>
      <c r="L21" s="3">
        <v>0</v>
      </c>
      <c r="M21" s="3">
        <v>1</v>
      </c>
      <c r="N21" s="8">
        <f t="shared" ref="N21:N30" si="0">+N22+B21</f>
        <v>45</v>
      </c>
      <c r="O21" s="9">
        <f t="shared" ref="O21:O31" si="1">+N21*A21</f>
        <v>675000</v>
      </c>
      <c r="P21" s="9">
        <f>+O21-($C$17*N21)</f>
        <v>127145.25</v>
      </c>
    </row>
    <row r="22" spans="1:16" x14ac:dyDescent="0.3">
      <c r="A22" s="4"/>
      <c r="B22" s="3"/>
      <c r="C22" s="3"/>
      <c r="D22" s="8">
        <f t="shared" ref="D22:D31" si="2">+B22-C22</f>
        <v>0</v>
      </c>
      <c r="E22" s="3"/>
      <c r="F22" s="8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8">
        <f t="shared" si="0"/>
        <v>0</v>
      </c>
      <c r="O22" s="9">
        <f t="shared" si="1"/>
        <v>0</v>
      </c>
      <c r="P22" s="9">
        <f t="shared" ref="P22:P31" si="4">+O22-($C$17*N22)</f>
        <v>0</v>
      </c>
    </row>
    <row r="23" spans="1:16" x14ac:dyDescent="0.3">
      <c r="A23" s="4"/>
      <c r="B23" s="3"/>
      <c r="C23" s="3"/>
      <c r="D23" s="8">
        <f t="shared" si="2"/>
        <v>0</v>
      </c>
      <c r="E23" s="3"/>
      <c r="F23" s="8">
        <f t="shared" si="3"/>
        <v>0</v>
      </c>
      <c r="G23" s="3"/>
      <c r="H23" s="3"/>
      <c r="I23" s="3"/>
      <c r="J23" s="3"/>
      <c r="K23" s="3"/>
      <c r="L23" s="3"/>
      <c r="M23" s="3"/>
      <c r="N23" s="8">
        <f t="shared" si="0"/>
        <v>0</v>
      </c>
      <c r="O23" s="9">
        <f t="shared" si="1"/>
        <v>0</v>
      </c>
      <c r="P23" s="9">
        <f t="shared" si="4"/>
        <v>0</v>
      </c>
    </row>
    <row r="24" spans="1:16" ht="14.25" customHeight="1" x14ac:dyDescent="0.3">
      <c r="A24" s="4"/>
      <c r="B24" s="3"/>
      <c r="C24" s="3"/>
      <c r="D24" s="8">
        <f t="shared" si="2"/>
        <v>0</v>
      </c>
      <c r="E24" s="3"/>
      <c r="F24" s="8">
        <f t="shared" si="3"/>
        <v>0</v>
      </c>
      <c r="G24" s="3"/>
      <c r="H24" s="3"/>
      <c r="I24" s="3"/>
      <c r="J24" s="3"/>
      <c r="K24" s="3"/>
      <c r="L24" s="3"/>
      <c r="M24" s="3"/>
      <c r="N24" s="8">
        <f t="shared" si="0"/>
        <v>0</v>
      </c>
      <c r="O24" s="9">
        <f t="shared" si="1"/>
        <v>0</v>
      </c>
      <c r="P24" s="9">
        <f t="shared" si="4"/>
        <v>0</v>
      </c>
    </row>
    <row r="25" spans="1:16" x14ac:dyDescent="0.3">
      <c r="A25" s="4"/>
      <c r="B25" s="3"/>
      <c r="C25" s="3"/>
      <c r="D25" s="8">
        <f t="shared" si="2"/>
        <v>0</v>
      </c>
      <c r="E25" s="3"/>
      <c r="F25" s="8">
        <f t="shared" si="3"/>
        <v>0</v>
      </c>
      <c r="G25" s="3"/>
      <c r="H25" s="3"/>
      <c r="I25" s="3"/>
      <c r="J25" s="3"/>
      <c r="K25" s="3"/>
      <c r="L25" s="3"/>
      <c r="M25" s="3"/>
      <c r="N25" s="8">
        <f t="shared" si="0"/>
        <v>0</v>
      </c>
      <c r="O25" s="9">
        <f t="shared" si="1"/>
        <v>0</v>
      </c>
      <c r="P25" s="9">
        <f t="shared" si="4"/>
        <v>0</v>
      </c>
    </row>
    <row r="26" spans="1:16" x14ac:dyDescent="0.3">
      <c r="A26" s="4"/>
      <c r="B26" s="3"/>
      <c r="C26" s="3"/>
      <c r="D26" s="8">
        <f t="shared" si="2"/>
        <v>0</v>
      </c>
      <c r="E26" s="3"/>
      <c r="F26" s="8">
        <f t="shared" si="3"/>
        <v>0</v>
      </c>
      <c r="G26" s="3"/>
      <c r="H26" s="3"/>
      <c r="I26" s="3"/>
      <c r="J26" s="3"/>
      <c r="K26" s="3"/>
      <c r="L26" s="3"/>
      <c r="M26" s="3"/>
      <c r="N26" s="8">
        <f t="shared" si="0"/>
        <v>0</v>
      </c>
      <c r="O26" s="9">
        <f t="shared" si="1"/>
        <v>0</v>
      </c>
      <c r="P26" s="9">
        <f t="shared" si="4"/>
        <v>0</v>
      </c>
    </row>
    <row r="27" spans="1:16" x14ac:dyDescent="0.3">
      <c r="A27" s="4"/>
      <c r="B27" s="3"/>
      <c r="C27" s="3"/>
      <c r="D27" s="8">
        <f t="shared" si="2"/>
        <v>0</v>
      </c>
      <c r="E27" s="3"/>
      <c r="F27" s="8">
        <f t="shared" si="3"/>
        <v>0</v>
      </c>
      <c r="G27" s="3"/>
      <c r="H27" s="3"/>
      <c r="I27" s="3"/>
      <c r="J27" s="3"/>
      <c r="K27" s="3"/>
      <c r="L27" s="3"/>
      <c r="M27" s="3"/>
      <c r="N27" s="8">
        <f t="shared" si="0"/>
        <v>0</v>
      </c>
      <c r="O27" s="9">
        <f t="shared" si="1"/>
        <v>0</v>
      </c>
      <c r="P27" s="9">
        <f t="shared" si="4"/>
        <v>0</v>
      </c>
    </row>
    <row r="28" spans="1:16" x14ac:dyDescent="0.3">
      <c r="A28" s="4"/>
      <c r="B28" s="3"/>
      <c r="C28" s="3"/>
      <c r="D28" s="8">
        <f t="shared" si="2"/>
        <v>0</v>
      </c>
      <c r="E28" s="3"/>
      <c r="F28" s="8">
        <f t="shared" si="3"/>
        <v>0</v>
      </c>
      <c r="G28" s="3"/>
      <c r="H28" s="3"/>
      <c r="I28" s="3"/>
      <c r="J28" s="3"/>
      <c r="K28" s="3"/>
      <c r="L28" s="3"/>
      <c r="M28" s="3"/>
      <c r="N28" s="8">
        <f t="shared" si="0"/>
        <v>0</v>
      </c>
      <c r="O28" s="9">
        <f t="shared" si="1"/>
        <v>0</v>
      </c>
      <c r="P28" s="9">
        <f t="shared" si="4"/>
        <v>0</v>
      </c>
    </row>
    <row r="29" spans="1:16" x14ac:dyDescent="0.3">
      <c r="A29" s="4"/>
      <c r="B29" s="3"/>
      <c r="C29" s="3"/>
      <c r="D29" s="8">
        <f t="shared" si="2"/>
        <v>0</v>
      </c>
      <c r="E29" s="3"/>
      <c r="F29" s="8">
        <f t="shared" si="3"/>
        <v>0</v>
      </c>
      <c r="G29" s="3"/>
      <c r="H29" s="3"/>
      <c r="I29" s="3"/>
      <c r="J29" s="3"/>
      <c r="K29" s="3"/>
      <c r="L29" s="3"/>
      <c r="M29" s="3"/>
      <c r="N29" s="8">
        <f t="shared" si="0"/>
        <v>0</v>
      </c>
      <c r="O29" s="9">
        <f t="shared" si="1"/>
        <v>0</v>
      </c>
      <c r="P29" s="9">
        <f t="shared" si="4"/>
        <v>0</v>
      </c>
    </row>
    <row r="30" spans="1:16" x14ac:dyDescent="0.3">
      <c r="A30" s="4"/>
      <c r="B30" s="3"/>
      <c r="C30" s="3"/>
      <c r="D30" s="8">
        <f t="shared" si="2"/>
        <v>0</v>
      </c>
      <c r="E30" s="3"/>
      <c r="F30" s="8">
        <f t="shared" si="3"/>
        <v>0</v>
      </c>
      <c r="G30" s="3"/>
      <c r="H30" s="3"/>
      <c r="I30" s="3"/>
      <c r="J30" s="3"/>
      <c r="K30" s="3"/>
      <c r="L30" s="3"/>
      <c r="M30" s="3"/>
      <c r="N30" s="8">
        <f t="shared" si="0"/>
        <v>0</v>
      </c>
      <c r="O30" s="9">
        <f t="shared" si="1"/>
        <v>0</v>
      </c>
      <c r="P30" s="9">
        <f t="shared" si="4"/>
        <v>0</v>
      </c>
    </row>
    <row r="31" spans="1:16" x14ac:dyDescent="0.3">
      <c r="A31" s="4"/>
      <c r="B31" s="3"/>
      <c r="C31" s="3"/>
      <c r="D31" s="8">
        <f t="shared" si="2"/>
        <v>0</v>
      </c>
      <c r="E31" s="3"/>
      <c r="F31" s="8">
        <f t="shared" si="3"/>
        <v>0</v>
      </c>
      <c r="G31" s="3"/>
      <c r="H31" s="3"/>
      <c r="I31" s="3"/>
      <c r="J31" s="3"/>
      <c r="K31" s="3"/>
      <c r="L31" s="3"/>
      <c r="M31" s="3"/>
      <c r="N31" s="8">
        <f>+B31</f>
        <v>0</v>
      </c>
      <c r="O31" s="9">
        <f t="shared" si="1"/>
        <v>0</v>
      </c>
      <c r="P31" s="9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1389-BDD0-49A5-A707-BD40FD315987}">
  <dimension ref="A12:P31"/>
  <sheetViews>
    <sheetView workbookViewId="0">
      <selection activeCell="N17" sqref="N17"/>
    </sheetView>
  </sheetViews>
  <sheetFormatPr baseColWidth="10" defaultColWidth="10.88671875" defaultRowHeight="14.4" x14ac:dyDescent="0.3"/>
  <cols>
    <col min="1" max="1" width="14.44140625" style="1" customWidth="1"/>
    <col min="2" max="2" width="12.109375" style="1" customWidth="1"/>
    <col min="3" max="3" width="10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.5546875" style="1" bestFit="1" customWidth="1"/>
    <col min="15" max="15" width="13.88671875" style="1" customWidth="1"/>
    <col min="16" max="16" width="13.33203125" style="1" bestFit="1" customWidth="1"/>
    <col min="17" max="16384" width="10.88671875" style="1"/>
  </cols>
  <sheetData>
    <row r="12" spans="1:11" x14ac:dyDescent="0.3">
      <c r="A12" s="1" t="s">
        <v>0</v>
      </c>
      <c r="C12" s="14" t="s">
        <v>24</v>
      </c>
      <c r="D12" s="14"/>
      <c r="E12" s="14"/>
    </row>
    <row r="13" spans="1:11" x14ac:dyDescent="0.3">
      <c r="A13" s="1" t="s">
        <v>18</v>
      </c>
      <c r="C13" s="14" t="s">
        <v>25</v>
      </c>
      <c r="D13" s="14"/>
      <c r="E13" s="14"/>
    </row>
    <row r="14" spans="1:11" x14ac:dyDescent="0.3">
      <c r="A14" s="1" t="s">
        <v>19</v>
      </c>
      <c r="C14" s="14" t="s">
        <v>26</v>
      </c>
      <c r="D14" s="14"/>
      <c r="E14" s="14"/>
    </row>
    <row r="15" spans="1:11" x14ac:dyDescent="0.3">
      <c r="A15" s="2"/>
      <c r="B15" s="2"/>
    </row>
    <row r="16" spans="1:11" ht="21.6" thickBot="1" x14ac:dyDescent="0.45">
      <c r="G16" s="20" t="s">
        <v>1</v>
      </c>
      <c r="H16" s="20"/>
      <c r="I16" s="20"/>
      <c r="J16" s="20"/>
      <c r="K16" s="20"/>
    </row>
    <row r="17" spans="1:16" ht="15" thickBot="1" x14ac:dyDescent="0.35">
      <c r="A17" s="15" t="s">
        <v>2</v>
      </c>
      <c r="B17" s="16"/>
      <c r="C17" s="11">
        <v>14369.55</v>
      </c>
      <c r="D17" s="10"/>
      <c r="E17" s="10"/>
    </row>
    <row r="18" spans="1:16" ht="15" thickBot="1" x14ac:dyDescent="0.35">
      <c r="A18" s="2"/>
      <c r="B18" s="2"/>
      <c r="C18" s="13"/>
      <c r="D18" s="10"/>
      <c r="E18" s="10"/>
    </row>
    <row r="19" spans="1:16" ht="15" thickBot="1" x14ac:dyDescent="0.35">
      <c r="C19" s="17" t="s">
        <v>3</v>
      </c>
      <c r="D19" s="18"/>
      <c r="E19" s="18" t="s">
        <v>4</v>
      </c>
      <c r="F19" s="18"/>
      <c r="G19" s="18" t="s">
        <v>5</v>
      </c>
      <c r="H19" s="18"/>
      <c r="I19" s="18"/>
      <c r="J19" s="18"/>
      <c r="K19" s="18"/>
      <c r="L19" s="18"/>
      <c r="M19" s="19"/>
    </row>
    <row r="20" spans="1:16" x14ac:dyDescent="0.3">
      <c r="A20" s="5" t="s">
        <v>6</v>
      </c>
      <c r="B20" s="5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7" t="s">
        <v>12</v>
      </c>
      <c r="H20" s="7" t="s">
        <v>20</v>
      </c>
      <c r="I20" s="7" t="s">
        <v>21</v>
      </c>
      <c r="J20" s="7" t="s">
        <v>22</v>
      </c>
      <c r="K20" s="7" t="s">
        <v>23</v>
      </c>
      <c r="L20" s="7" t="s">
        <v>13</v>
      </c>
      <c r="M20" s="7" t="s">
        <v>14</v>
      </c>
      <c r="N20" s="5" t="s">
        <v>15</v>
      </c>
      <c r="O20" s="5" t="s">
        <v>16</v>
      </c>
      <c r="P20" s="5" t="s">
        <v>17</v>
      </c>
    </row>
    <row r="21" spans="1:16" x14ac:dyDescent="0.3">
      <c r="A21" s="12">
        <v>18000</v>
      </c>
      <c r="B21" s="3">
        <v>45</v>
      </c>
      <c r="C21" s="3">
        <v>20</v>
      </c>
      <c r="D21" s="8">
        <f>+B21-C21</f>
        <v>25</v>
      </c>
      <c r="E21" s="3">
        <v>13</v>
      </c>
      <c r="F21" s="8">
        <f>+B21-E21</f>
        <v>32</v>
      </c>
      <c r="G21" s="3">
        <v>0</v>
      </c>
      <c r="H21" s="3">
        <v>8</v>
      </c>
      <c r="I21" s="3">
        <v>34</v>
      </c>
      <c r="J21" s="3">
        <v>2</v>
      </c>
      <c r="K21" s="3">
        <v>0</v>
      </c>
      <c r="L21" s="3">
        <v>0</v>
      </c>
      <c r="M21" s="3">
        <v>1</v>
      </c>
      <c r="N21" s="8">
        <f t="shared" ref="N21:N30" si="0">+N22+B21</f>
        <v>45</v>
      </c>
      <c r="O21" s="9">
        <f t="shared" ref="O21:O31" si="1">+N21*A21</f>
        <v>810000</v>
      </c>
      <c r="P21" s="9">
        <f>+O21-($C$17*N21)</f>
        <v>163370.25</v>
      </c>
    </row>
    <row r="22" spans="1:16" x14ac:dyDescent="0.3">
      <c r="A22" s="4"/>
      <c r="B22" s="3"/>
      <c r="C22" s="3"/>
      <c r="D22" s="8">
        <f t="shared" ref="D22:D31" si="2">+B22-C22</f>
        <v>0</v>
      </c>
      <c r="E22" s="3"/>
      <c r="F22" s="8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8">
        <f t="shared" si="0"/>
        <v>0</v>
      </c>
      <c r="O22" s="9">
        <f t="shared" si="1"/>
        <v>0</v>
      </c>
      <c r="P22" s="9">
        <f t="shared" ref="P22:P31" si="4">+O22-($C$17*N22)</f>
        <v>0</v>
      </c>
    </row>
    <row r="23" spans="1:16" x14ac:dyDescent="0.3">
      <c r="A23" s="4"/>
      <c r="B23" s="3"/>
      <c r="C23" s="3"/>
      <c r="D23" s="8">
        <f t="shared" si="2"/>
        <v>0</v>
      </c>
      <c r="E23" s="3"/>
      <c r="F23" s="8">
        <f t="shared" si="3"/>
        <v>0</v>
      </c>
      <c r="G23" s="3"/>
      <c r="H23" s="3"/>
      <c r="I23" s="3"/>
      <c r="J23" s="3"/>
      <c r="K23" s="3"/>
      <c r="L23" s="3"/>
      <c r="M23" s="3"/>
      <c r="N23" s="8">
        <f t="shared" si="0"/>
        <v>0</v>
      </c>
      <c r="O23" s="9">
        <f t="shared" si="1"/>
        <v>0</v>
      </c>
      <c r="P23" s="9">
        <f t="shared" si="4"/>
        <v>0</v>
      </c>
    </row>
    <row r="24" spans="1:16" ht="14.25" customHeight="1" x14ac:dyDescent="0.3">
      <c r="A24" s="4"/>
      <c r="B24" s="3"/>
      <c r="C24" s="3"/>
      <c r="D24" s="8">
        <f t="shared" si="2"/>
        <v>0</v>
      </c>
      <c r="E24" s="3"/>
      <c r="F24" s="8">
        <f t="shared" si="3"/>
        <v>0</v>
      </c>
      <c r="G24" s="3"/>
      <c r="H24" s="3"/>
      <c r="I24" s="3"/>
      <c r="J24" s="3"/>
      <c r="K24" s="3"/>
      <c r="L24" s="3"/>
      <c r="M24" s="3"/>
      <c r="N24" s="8">
        <f t="shared" si="0"/>
        <v>0</v>
      </c>
      <c r="O24" s="9">
        <f t="shared" si="1"/>
        <v>0</v>
      </c>
      <c r="P24" s="9">
        <f t="shared" si="4"/>
        <v>0</v>
      </c>
    </row>
    <row r="25" spans="1:16" x14ac:dyDescent="0.3">
      <c r="A25" s="4"/>
      <c r="B25" s="3"/>
      <c r="C25" s="3"/>
      <c r="D25" s="8">
        <f t="shared" si="2"/>
        <v>0</v>
      </c>
      <c r="E25" s="3"/>
      <c r="F25" s="8">
        <f t="shared" si="3"/>
        <v>0</v>
      </c>
      <c r="G25" s="3"/>
      <c r="H25" s="3"/>
      <c r="I25" s="3"/>
      <c r="J25" s="3"/>
      <c r="K25" s="3"/>
      <c r="L25" s="3"/>
      <c r="M25" s="3"/>
      <c r="N25" s="8">
        <f t="shared" si="0"/>
        <v>0</v>
      </c>
      <c r="O25" s="9">
        <f t="shared" si="1"/>
        <v>0</v>
      </c>
      <c r="P25" s="9">
        <f t="shared" si="4"/>
        <v>0</v>
      </c>
    </row>
    <row r="26" spans="1:16" x14ac:dyDescent="0.3">
      <c r="A26" s="4"/>
      <c r="B26" s="3"/>
      <c r="C26" s="3"/>
      <c r="D26" s="8">
        <f t="shared" si="2"/>
        <v>0</v>
      </c>
      <c r="E26" s="3"/>
      <c r="F26" s="8">
        <f t="shared" si="3"/>
        <v>0</v>
      </c>
      <c r="G26" s="3"/>
      <c r="H26" s="3"/>
      <c r="I26" s="3"/>
      <c r="J26" s="3"/>
      <c r="K26" s="3"/>
      <c r="L26" s="3"/>
      <c r="M26" s="3"/>
      <c r="N26" s="8">
        <f t="shared" si="0"/>
        <v>0</v>
      </c>
      <c r="O26" s="9">
        <f t="shared" si="1"/>
        <v>0</v>
      </c>
      <c r="P26" s="9">
        <f t="shared" si="4"/>
        <v>0</v>
      </c>
    </row>
    <row r="27" spans="1:16" x14ac:dyDescent="0.3">
      <c r="A27" s="4"/>
      <c r="B27" s="3"/>
      <c r="C27" s="3"/>
      <c r="D27" s="8">
        <f t="shared" si="2"/>
        <v>0</v>
      </c>
      <c r="E27" s="3"/>
      <c r="F27" s="8">
        <f t="shared" si="3"/>
        <v>0</v>
      </c>
      <c r="G27" s="3"/>
      <c r="H27" s="3"/>
      <c r="I27" s="3"/>
      <c r="J27" s="3"/>
      <c r="K27" s="3"/>
      <c r="L27" s="3"/>
      <c r="M27" s="3"/>
      <c r="N27" s="8">
        <f t="shared" si="0"/>
        <v>0</v>
      </c>
      <c r="O27" s="9">
        <f t="shared" si="1"/>
        <v>0</v>
      </c>
      <c r="P27" s="9">
        <f t="shared" si="4"/>
        <v>0</v>
      </c>
    </row>
    <row r="28" spans="1:16" x14ac:dyDescent="0.3">
      <c r="A28" s="4"/>
      <c r="B28" s="3"/>
      <c r="C28" s="3"/>
      <c r="D28" s="8">
        <f t="shared" si="2"/>
        <v>0</v>
      </c>
      <c r="E28" s="3"/>
      <c r="F28" s="8">
        <f t="shared" si="3"/>
        <v>0</v>
      </c>
      <c r="G28" s="3"/>
      <c r="H28" s="3"/>
      <c r="I28" s="3"/>
      <c r="J28" s="3"/>
      <c r="K28" s="3"/>
      <c r="L28" s="3"/>
      <c r="M28" s="3"/>
      <c r="N28" s="8">
        <f t="shared" si="0"/>
        <v>0</v>
      </c>
      <c r="O28" s="9">
        <f t="shared" si="1"/>
        <v>0</v>
      </c>
      <c r="P28" s="9">
        <f t="shared" si="4"/>
        <v>0</v>
      </c>
    </row>
    <row r="29" spans="1:16" x14ac:dyDescent="0.3">
      <c r="A29" s="4"/>
      <c r="B29" s="3"/>
      <c r="C29" s="3"/>
      <c r="D29" s="8">
        <f t="shared" si="2"/>
        <v>0</v>
      </c>
      <c r="E29" s="3"/>
      <c r="F29" s="8">
        <f t="shared" si="3"/>
        <v>0</v>
      </c>
      <c r="G29" s="3"/>
      <c r="H29" s="3"/>
      <c r="I29" s="3"/>
      <c r="J29" s="3"/>
      <c r="K29" s="3"/>
      <c r="L29" s="3"/>
      <c r="M29" s="3"/>
      <c r="N29" s="8">
        <f t="shared" si="0"/>
        <v>0</v>
      </c>
      <c r="O29" s="9">
        <f t="shared" si="1"/>
        <v>0</v>
      </c>
      <c r="P29" s="9">
        <f t="shared" si="4"/>
        <v>0</v>
      </c>
    </row>
    <row r="30" spans="1:16" x14ac:dyDescent="0.3">
      <c r="A30" s="4"/>
      <c r="B30" s="3"/>
      <c r="C30" s="3"/>
      <c r="D30" s="8">
        <f t="shared" si="2"/>
        <v>0</v>
      </c>
      <c r="E30" s="3"/>
      <c r="F30" s="8">
        <f t="shared" si="3"/>
        <v>0</v>
      </c>
      <c r="G30" s="3"/>
      <c r="H30" s="3"/>
      <c r="I30" s="3"/>
      <c r="J30" s="3"/>
      <c r="K30" s="3"/>
      <c r="L30" s="3"/>
      <c r="M30" s="3"/>
      <c r="N30" s="8">
        <f t="shared" si="0"/>
        <v>0</v>
      </c>
      <c r="O30" s="9">
        <f t="shared" si="1"/>
        <v>0</v>
      </c>
      <c r="P30" s="9">
        <f t="shared" si="4"/>
        <v>0</v>
      </c>
    </row>
    <row r="31" spans="1:16" x14ac:dyDescent="0.3">
      <c r="A31" s="4"/>
      <c r="B31" s="3"/>
      <c r="C31" s="3"/>
      <c r="D31" s="8">
        <f t="shared" si="2"/>
        <v>0</v>
      </c>
      <c r="E31" s="3"/>
      <c r="F31" s="8">
        <f t="shared" si="3"/>
        <v>0</v>
      </c>
      <c r="G31" s="3"/>
      <c r="H31" s="3"/>
      <c r="I31" s="3"/>
      <c r="J31" s="3"/>
      <c r="K31" s="3"/>
      <c r="L31" s="3"/>
      <c r="M31" s="3"/>
      <c r="N31" s="8">
        <f>+B31</f>
        <v>0</v>
      </c>
      <c r="O31" s="9">
        <f t="shared" si="1"/>
        <v>0</v>
      </c>
      <c r="P31" s="9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C12:E12"/>
    <mergeCell ref="C13:E13"/>
    <mergeCell ref="C14:E14"/>
    <mergeCell ref="G16:K16"/>
  </mergeCells>
  <pageMargins left="0.7" right="0.7" top="0.75" bottom="0.75" header="0.3" footer="0.3"/>
  <pageSetup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0610-B34B-4595-B527-59408B9BE8DC}">
  <dimension ref="A12:P31"/>
  <sheetViews>
    <sheetView tabSelected="1" workbookViewId="0">
      <selection activeCell="N17" sqref="N17"/>
    </sheetView>
  </sheetViews>
  <sheetFormatPr baseColWidth="10" defaultColWidth="10.88671875" defaultRowHeight="14.4" x14ac:dyDescent="0.3"/>
  <cols>
    <col min="1" max="1" width="14.44140625" style="1" customWidth="1"/>
    <col min="2" max="2" width="12.109375" style="1" customWidth="1"/>
    <col min="3" max="3" width="10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.5546875" style="1" bestFit="1" customWidth="1"/>
    <col min="15" max="15" width="13.88671875" style="1" customWidth="1"/>
    <col min="16" max="16" width="13.33203125" style="1" bestFit="1" customWidth="1"/>
    <col min="17" max="16384" width="10.88671875" style="1"/>
  </cols>
  <sheetData>
    <row r="12" spans="1:11" x14ac:dyDescent="0.3">
      <c r="A12" s="1" t="s">
        <v>0</v>
      </c>
      <c r="C12" s="14" t="s">
        <v>24</v>
      </c>
      <c r="D12" s="14"/>
      <c r="E12" s="14"/>
    </row>
    <row r="13" spans="1:11" x14ac:dyDescent="0.3">
      <c r="A13" s="1" t="s">
        <v>18</v>
      </c>
      <c r="C13" s="14" t="s">
        <v>25</v>
      </c>
      <c r="D13" s="14"/>
      <c r="E13" s="14"/>
    </row>
    <row r="14" spans="1:11" x14ac:dyDescent="0.3">
      <c r="A14" s="1" t="s">
        <v>19</v>
      </c>
      <c r="C14" s="14" t="s">
        <v>26</v>
      </c>
      <c r="D14" s="14"/>
      <c r="E14" s="14"/>
    </row>
    <row r="15" spans="1:11" x14ac:dyDescent="0.3">
      <c r="A15" s="2"/>
      <c r="B15" s="2"/>
    </row>
    <row r="16" spans="1:11" ht="21.6" thickBot="1" x14ac:dyDescent="0.45">
      <c r="G16" s="20" t="s">
        <v>1</v>
      </c>
      <c r="H16" s="20"/>
      <c r="I16" s="20"/>
      <c r="J16" s="20"/>
      <c r="K16" s="20"/>
    </row>
    <row r="17" spans="1:16" ht="15" thickBot="1" x14ac:dyDescent="0.35">
      <c r="A17" s="15" t="s">
        <v>2</v>
      </c>
      <c r="B17" s="16"/>
      <c r="C17" s="11">
        <v>17651.55</v>
      </c>
      <c r="D17" s="10"/>
      <c r="E17" s="10"/>
    </row>
    <row r="18" spans="1:16" ht="15" thickBot="1" x14ac:dyDescent="0.35">
      <c r="A18" s="2"/>
      <c r="B18" s="2"/>
      <c r="C18" s="13"/>
      <c r="D18" s="10"/>
      <c r="E18" s="10"/>
    </row>
    <row r="19" spans="1:16" ht="15" thickBot="1" x14ac:dyDescent="0.35">
      <c r="C19" s="17" t="s">
        <v>3</v>
      </c>
      <c r="D19" s="18"/>
      <c r="E19" s="18" t="s">
        <v>4</v>
      </c>
      <c r="F19" s="18"/>
      <c r="G19" s="18" t="s">
        <v>5</v>
      </c>
      <c r="H19" s="18"/>
      <c r="I19" s="18"/>
      <c r="J19" s="18"/>
      <c r="K19" s="18"/>
      <c r="L19" s="18"/>
      <c r="M19" s="19"/>
    </row>
    <row r="20" spans="1:16" x14ac:dyDescent="0.3">
      <c r="A20" s="5" t="s">
        <v>6</v>
      </c>
      <c r="B20" s="5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7" t="s">
        <v>12</v>
      </c>
      <c r="H20" s="7" t="s">
        <v>20</v>
      </c>
      <c r="I20" s="7" t="s">
        <v>21</v>
      </c>
      <c r="J20" s="7" t="s">
        <v>22</v>
      </c>
      <c r="K20" s="7" t="s">
        <v>23</v>
      </c>
      <c r="L20" s="7" t="s">
        <v>13</v>
      </c>
      <c r="M20" s="7" t="s">
        <v>14</v>
      </c>
      <c r="N20" s="5" t="s">
        <v>15</v>
      </c>
      <c r="O20" s="5" t="s">
        <v>16</v>
      </c>
      <c r="P20" s="5" t="s">
        <v>17</v>
      </c>
    </row>
    <row r="21" spans="1:16" x14ac:dyDescent="0.3">
      <c r="A21" s="12">
        <v>22000</v>
      </c>
      <c r="B21" s="3">
        <v>45</v>
      </c>
      <c r="C21" s="3">
        <v>20</v>
      </c>
      <c r="D21" s="8">
        <f>+B21-C21</f>
        <v>25</v>
      </c>
      <c r="E21" s="3">
        <v>13</v>
      </c>
      <c r="F21" s="8">
        <f>+B21-E21</f>
        <v>32</v>
      </c>
      <c r="G21" s="3">
        <v>0</v>
      </c>
      <c r="H21" s="3">
        <v>8</v>
      </c>
      <c r="I21" s="3">
        <v>34</v>
      </c>
      <c r="J21" s="3">
        <v>2</v>
      </c>
      <c r="K21" s="3">
        <v>0</v>
      </c>
      <c r="L21" s="3">
        <v>0</v>
      </c>
      <c r="M21" s="3">
        <v>1</v>
      </c>
      <c r="N21" s="8">
        <f t="shared" ref="N21:N30" si="0">+N22+B21</f>
        <v>45</v>
      </c>
      <c r="O21" s="9">
        <f t="shared" ref="O21:O31" si="1">+N21*A21</f>
        <v>990000</v>
      </c>
      <c r="P21" s="9">
        <f>+O21-($C$17*N21)</f>
        <v>195680.25</v>
      </c>
    </row>
    <row r="22" spans="1:16" x14ac:dyDescent="0.3">
      <c r="A22" s="4"/>
      <c r="B22" s="3"/>
      <c r="C22" s="3"/>
      <c r="D22" s="8">
        <f t="shared" ref="D22:D31" si="2">+B22-C22</f>
        <v>0</v>
      </c>
      <c r="E22" s="3"/>
      <c r="F22" s="8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8">
        <f t="shared" si="0"/>
        <v>0</v>
      </c>
      <c r="O22" s="9">
        <f t="shared" si="1"/>
        <v>0</v>
      </c>
      <c r="P22" s="9">
        <f t="shared" ref="P22:P31" si="4">+O22-($C$17*N22)</f>
        <v>0</v>
      </c>
    </row>
    <row r="23" spans="1:16" x14ac:dyDescent="0.3">
      <c r="A23" s="4"/>
      <c r="B23" s="3"/>
      <c r="C23" s="3"/>
      <c r="D23" s="8">
        <f t="shared" si="2"/>
        <v>0</v>
      </c>
      <c r="E23" s="3"/>
      <c r="F23" s="8">
        <f t="shared" si="3"/>
        <v>0</v>
      </c>
      <c r="G23" s="3"/>
      <c r="H23" s="3"/>
      <c r="I23" s="3"/>
      <c r="J23" s="3"/>
      <c r="K23" s="3"/>
      <c r="L23" s="3"/>
      <c r="M23" s="3"/>
      <c r="N23" s="8">
        <f t="shared" si="0"/>
        <v>0</v>
      </c>
      <c r="O23" s="9">
        <f t="shared" si="1"/>
        <v>0</v>
      </c>
      <c r="P23" s="9">
        <f t="shared" si="4"/>
        <v>0</v>
      </c>
    </row>
    <row r="24" spans="1:16" ht="14.25" customHeight="1" x14ac:dyDescent="0.3">
      <c r="A24" s="4"/>
      <c r="B24" s="3"/>
      <c r="C24" s="3"/>
      <c r="D24" s="8">
        <f t="shared" si="2"/>
        <v>0</v>
      </c>
      <c r="E24" s="3"/>
      <c r="F24" s="8">
        <f t="shared" si="3"/>
        <v>0</v>
      </c>
      <c r="G24" s="3"/>
      <c r="H24" s="3"/>
      <c r="I24" s="3"/>
      <c r="J24" s="3"/>
      <c r="K24" s="3"/>
      <c r="L24" s="3"/>
      <c r="M24" s="3"/>
      <c r="N24" s="8">
        <f t="shared" si="0"/>
        <v>0</v>
      </c>
      <c r="O24" s="9">
        <f t="shared" si="1"/>
        <v>0</v>
      </c>
      <c r="P24" s="9">
        <f t="shared" si="4"/>
        <v>0</v>
      </c>
    </row>
    <row r="25" spans="1:16" x14ac:dyDescent="0.3">
      <c r="A25" s="4"/>
      <c r="B25" s="3"/>
      <c r="C25" s="3"/>
      <c r="D25" s="8">
        <f t="shared" si="2"/>
        <v>0</v>
      </c>
      <c r="E25" s="3"/>
      <c r="F25" s="8">
        <f t="shared" si="3"/>
        <v>0</v>
      </c>
      <c r="G25" s="3"/>
      <c r="H25" s="3"/>
      <c r="I25" s="3"/>
      <c r="J25" s="3"/>
      <c r="K25" s="3"/>
      <c r="L25" s="3"/>
      <c r="M25" s="3"/>
      <c r="N25" s="8">
        <f t="shared" si="0"/>
        <v>0</v>
      </c>
      <c r="O25" s="9">
        <f t="shared" si="1"/>
        <v>0</v>
      </c>
      <c r="P25" s="9">
        <f t="shared" si="4"/>
        <v>0</v>
      </c>
    </row>
    <row r="26" spans="1:16" x14ac:dyDescent="0.3">
      <c r="A26" s="4"/>
      <c r="B26" s="3"/>
      <c r="C26" s="3"/>
      <c r="D26" s="8">
        <f t="shared" si="2"/>
        <v>0</v>
      </c>
      <c r="E26" s="3"/>
      <c r="F26" s="8">
        <f t="shared" si="3"/>
        <v>0</v>
      </c>
      <c r="G26" s="3"/>
      <c r="H26" s="3"/>
      <c r="I26" s="3"/>
      <c r="J26" s="3"/>
      <c r="K26" s="3"/>
      <c r="L26" s="3"/>
      <c r="M26" s="3"/>
      <c r="N26" s="8">
        <f t="shared" si="0"/>
        <v>0</v>
      </c>
      <c r="O26" s="9">
        <f t="shared" si="1"/>
        <v>0</v>
      </c>
      <c r="P26" s="9">
        <f t="shared" si="4"/>
        <v>0</v>
      </c>
    </row>
    <row r="27" spans="1:16" x14ac:dyDescent="0.3">
      <c r="A27" s="4"/>
      <c r="B27" s="3"/>
      <c r="C27" s="3"/>
      <c r="D27" s="8">
        <f t="shared" si="2"/>
        <v>0</v>
      </c>
      <c r="E27" s="3"/>
      <c r="F27" s="8">
        <f t="shared" si="3"/>
        <v>0</v>
      </c>
      <c r="G27" s="3"/>
      <c r="H27" s="3"/>
      <c r="I27" s="3"/>
      <c r="J27" s="3"/>
      <c r="K27" s="3"/>
      <c r="L27" s="3"/>
      <c r="M27" s="3"/>
      <c r="N27" s="8">
        <f t="shared" si="0"/>
        <v>0</v>
      </c>
      <c r="O27" s="9">
        <f t="shared" si="1"/>
        <v>0</v>
      </c>
      <c r="P27" s="9">
        <f t="shared" si="4"/>
        <v>0</v>
      </c>
    </row>
    <row r="28" spans="1:16" x14ac:dyDescent="0.3">
      <c r="A28" s="4"/>
      <c r="B28" s="3"/>
      <c r="C28" s="3"/>
      <c r="D28" s="8">
        <f t="shared" si="2"/>
        <v>0</v>
      </c>
      <c r="E28" s="3"/>
      <c r="F28" s="8">
        <f t="shared" si="3"/>
        <v>0</v>
      </c>
      <c r="G28" s="3"/>
      <c r="H28" s="3"/>
      <c r="I28" s="3"/>
      <c r="J28" s="3"/>
      <c r="K28" s="3"/>
      <c r="L28" s="3"/>
      <c r="M28" s="3"/>
      <c r="N28" s="8">
        <f t="shared" si="0"/>
        <v>0</v>
      </c>
      <c r="O28" s="9">
        <f t="shared" si="1"/>
        <v>0</v>
      </c>
      <c r="P28" s="9">
        <f t="shared" si="4"/>
        <v>0</v>
      </c>
    </row>
    <row r="29" spans="1:16" x14ac:dyDescent="0.3">
      <c r="A29" s="4"/>
      <c r="B29" s="3"/>
      <c r="C29" s="3"/>
      <c r="D29" s="8">
        <f t="shared" si="2"/>
        <v>0</v>
      </c>
      <c r="E29" s="3"/>
      <c r="F29" s="8">
        <f t="shared" si="3"/>
        <v>0</v>
      </c>
      <c r="G29" s="3"/>
      <c r="H29" s="3"/>
      <c r="I29" s="3"/>
      <c r="J29" s="3"/>
      <c r="K29" s="3"/>
      <c r="L29" s="3"/>
      <c r="M29" s="3"/>
      <c r="N29" s="8">
        <f t="shared" si="0"/>
        <v>0</v>
      </c>
      <c r="O29" s="9">
        <f t="shared" si="1"/>
        <v>0</v>
      </c>
      <c r="P29" s="9">
        <f t="shared" si="4"/>
        <v>0</v>
      </c>
    </row>
    <row r="30" spans="1:16" x14ac:dyDescent="0.3">
      <c r="A30" s="4"/>
      <c r="B30" s="3"/>
      <c r="C30" s="3"/>
      <c r="D30" s="8">
        <f t="shared" si="2"/>
        <v>0</v>
      </c>
      <c r="E30" s="3"/>
      <c r="F30" s="8">
        <f t="shared" si="3"/>
        <v>0</v>
      </c>
      <c r="G30" s="3"/>
      <c r="H30" s="3"/>
      <c r="I30" s="3"/>
      <c r="J30" s="3"/>
      <c r="K30" s="3"/>
      <c r="L30" s="3"/>
      <c r="M30" s="3"/>
      <c r="N30" s="8">
        <f t="shared" si="0"/>
        <v>0</v>
      </c>
      <c r="O30" s="9">
        <f t="shared" si="1"/>
        <v>0</v>
      </c>
      <c r="P30" s="9">
        <f t="shared" si="4"/>
        <v>0</v>
      </c>
    </row>
    <row r="31" spans="1:16" x14ac:dyDescent="0.3">
      <c r="A31" s="4"/>
      <c r="B31" s="3"/>
      <c r="C31" s="3"/>
      <c r="D31" s="8">
        <f t="shared" si="2"/>
        <v>0</v>
      </c>
      <c r="E31" s="3"/>
      <c r="F31" s="8">
        <f t="shared" si="3"/>
        <v>0</v>
      </c>
      <c r="G31" s="3"/>
      <c r="H31" s="3"/>
      <c r="I31" s="3"/>
      <c r="J31" s="3"/>
      <c r="K31" s="3"/>
      <c r="L31" s="3"/>
      <c r="M31" s="3"/>
      <c r="N31" s="8">
        <f>+B31</f>
        <v>0</v>
      </c>
      <c r="O31" s="9">
        <f t="shared" si="1"/>
        <v>0</v>
      </c>
      <c r="P31" s="9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C12:E12"/>
    <mergeCell ref="C13:E13"/>
    <mergeCell ref="C14:E14"/>
    <mergeCell ref="G16:K16"/>
  </mergeCells>
  <pageMargins left="0.7" right="0.7" top="0.75" bottom="0.75" header="0.3" footer="0.3"/>
  <pageSetup orientation="portrait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bolso pequeño</vt:lpstr>
      <vt:lpstr>bolso mediano</vt:lpstr>
      <vt:lpstr>bolso grande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Luis Leiva</cp:lastModifiedBy>
  <cp:revision/>
  <dcterms:created xsi:type="dcterms:W3CDTF">2014-01-09T17:24:36Z</dcterms:created>
  <dcterms:modified xsi:type="dcterms:W3CDTF">2024-06-06T21:49:14Z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